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8426edd6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43aae11494e14557"/>
    <x:sheet xmlns:r="http://schemas.openxmlformats.org/officeDocument/2006/relationships" name="100 Role Dataset" sheetId="2" r:id="R6560c9644e394bd4"/>
    <x:sheet xmlns:r="http://schemas.openxmlformats.org/officeDocument/2006/relationships" name="Methodology" sheetId="3" r:id="R912069a59ee249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i/>
      <x:sz val="11"/>
      <x:name val="Carlito"/>
    </x:font>
    <x:font>
      <x:b/>
      <x:sz val="15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22222"/>
      </x:patternFill>
    </x:fill>
    <x:fill>
      <x:patternFill patternType="solid">
        <x:fgColor rgb="FFF7F7F5"/>
      </x:patternFill>
    </x:fill>
    <x:fill>
      <x:patternFill patternType="solid">
        <x:fgColor rgb="FFF26A3D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  <x:dxfs count="10">
    <x:dxf>
      <x:fill>
        <x:patternFill>
          <x:bgColor rgb="FFDFF3E4"/>
        </x:patternFill>
      </x:fill>
    </x:dxf>
    <x:dxf>
      <x:fill>
        <x:patternFill>
          <x:bgColor rgb="FFFFF4CC"/>
        </x:patternFill>
      </x:fill>
    </x:dxf>
    <x:dxf>
      <x:fill>
        <x:patternFill>
          <x:bgColor rgb="FFDFF3E4"/>
        </x:patternFill>
      </x:fill>
    </x:dxf>
    <x:dxf>
      <x:fill>
        <x:patternFill>
          <x:bgColor rgb="FFFFF4CC"/>
        </x:patternFill>
      </x:fill>
    </x:dxf>
    <x:dxf>
      <x:fill>
        <x:patternFill>
          <x:bgColor rgb="FFDFF3E4"/>
        </x:patternFill>
      </x:fill>
    </x:dxf>
    <x:dxf>
      <x:fill>
        <x:patternFill>
          <x:bgColor rgb="FFFFF4CC"/>
        </x:patternFill>
      </x:fill>
    </x:dxf>
    <x:dxf>
      <x:fill>
        <x:patternFill>
          <x:bgColor rgb="FFDFF3E4"/>
        </x:patternFill>
      </x:fill>
    </x:dxf>
    <x:dxf>
      <x:fill>
        <x:patternFill>
          <x:bgColor rgb="FFFFF4CC"/>
        </x:patternFill>
      </x:fill>
    </x:dxf>
    <x:dxf>
      <x:fill>
        <x:patternFill>
          <x:bgColor rgb="FFDFF3E4"/>
        </x:patternFill>
      </x:fill>
    </x:dxf>
    <x:dxf>
      <x:fill>
        <x:patternFill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63e6b43364d21" /><Relationship Type="http://schemas.openxmlformats.org/officeDocument/2006/relationships/theme" Target="/xl/theme/theme1.xml" Id="R524c7f73880540e7" /><Relationship Type="http://schemas.openxmlformats.org/officeDocument/2006/relationships/sharedStrings" Target="/xl/sharedStrings.xml" Id="R5402644ed27646b5" /><Relationship Type="http://schemas.openxmlformats.org/officeDocument/2006/relationships/worksheet" Target="/xl/worksheets/sheet1.xml" Id="R43aae11494e14557" /><Relationship Type="http://schemas.openxmlformats.org/officeDocument/2006/relationships/worksheet" Target="/xl/worksheets/sheet2.xml" Id="R6560c9644e394bd4" /><Relationship Type="http://schemas.openxmlformats.org/officeDocument/2006/relationships/worksheet" Target="/xl/worksheets/sheet3.xml" Id="R912069a59ee2491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4a0fcc2263247bf" /><Relationship Type="http://schemas.openxmlformats.org/officeDocument/2006/relationships/chart" Target="/xl/drawings/charts/chart2.xml" Id="R29236da5c9ae499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Explicit Hands-On Requirement by Title Level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N</c:v>
          </c:tx>
          <c:cat>
            <c:strRef>
              <c:f>'Summary'!$A$15:$A$18</c:f>
              <c:strCache>
                <c:ptCount val="0"/>
              </c:strCache>
            </c:strRef>
          </c:cat>
          <c:val>
            <c:numRef>
              <c:f>'Summary'!$B$15:$B$18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Hands-On Yes</c:v>
          </c:tx>
          <c:cat>
            <c:strRef>
              <c:f>'Summary'!$A$15:$A$18</c:f>
              <c:strCache>
                <c:ptCount val="0"/>
              </c:strCache>
            </c:strRef>
          </c:cat>
          <c:val>
            <c:numRef>
              <c:f>'Summary'!$C$15:$C$18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Hands-On Rate</c:v>
          </c:tx>
          <c:cat>
            <c:strRef>
              <c:f>'Summary'!$A$15:$A$18</c:f>
              <c:strCache>
                <c:ptCount val="0"/>
              </c:strCache>
            </c:strRef>
          </c:cat>
          <c:val>
            <c:numRef>
              <c:f>'Summary'!$D$15:$D$18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Topline Coding Rates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Result</c:v>
          </c:tx>
          <c:cat>
            <c:strRef>
              <c:f>'Summary'!$A$6:$A$11</c:f>
              <c:strCache>
                <c:ptCount val="0"/>
              </c:strCache>
            </c:strRef>
          </c:cat>
          <c:val>
            <c:numRef>
              <c:f>'Summary'!$B$6:$B$11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14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4a0fcc2263247bf"/>
        </a:graphicData>
      </a:graphic>
    </xdr:graphicFrame>
    <xdr:clientData/>
  </xdr:twoCellAnchor>
  <xdr:twoCellAnchor>
    <xdr:from>
      <xdr:col>7</xdr:col>
      <xdr:colOff>0</xdr:colOff>
      <xdr:row>18</xdr:row>
      <xdr:rowOff>0</xdr:rowOff>
    </xdr:from>
    <xdr:to>
      <xdr:col>14</xdr:col>
      <xdr:colOff>0</xdr:colOff>
      <xdr:row>32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9236da5c9ae499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LeadershipScope100" displayName="LeadershipScope100" ref="A1:O101" headerRowCount="1" totalsRowCount="0" totalsRowShown="0">
  <x:tableColumns count="15">
    <x:tableColumn id="1" name="ID"/>
    <x:tableColumn id="2" name="Tier"/>
    <x:tableColumn id="3" name="Company"/>
    <x:tableColumn id="4" name="Role Title"/>
    <x:tableColumn id="5" name="Location"/>
    <x:tableColumn id="6" name="Source URL"/>
    <x:tableColumn id="7" name="Explicit Hands-On"/>
    <x:tableColumn id="8" name="Revenue/Pipeline Accountability"/>
    <x:tableColumn id="9" name="Team Leadership"/>
    <x:tableColumn id="10" name="Build/Scale Team"/>
    <x:tableColumn id="11" name="AI Mention"/>
    <x:tableColumn id="12" name="Evidence Summary"/>
    <x:tableColumn id="13" name="Source Strength"/>
    <x:tableColumn id="14" name="Source Type"/>
    <x:tableColumn id="15" name="Checked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47b0848191d494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e4d7fe9598c4097" /></Relationships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3" max="3" width="16" hidden="0" customWidth="1"/>
    <x:col min="4" max="4" width="18" hidden="0" customWidth="1"/>
    <x:col min="5" max="5" width="22" hidden="0" customWidth="1"/>
    <x:col min="6" max="6" width="18" hidden="0" customWidth="1"/>
  </x:cols>
  <x:sheetData>
    <x:row r="1">
      <x:c r="A1" s="15" t="str">
        <x:v>2026 Marketing Leadership Scope Report - Research Dataset</x:v>
      </x:c>
      <x:c r="B1" s="15"/>
      <x:c r="C1" s="15"/>
      <x:c r="D1" s="15"/>
      <x:c r="E1" s="15"/>
      <x:c r="F1" s="15"/>
    </x:row>
    <x:row r="2">
      <x:c r="A2" s="20" t="str">
        <x:v>Structured audit of 100 U.S.-based or U.S.-open senior generalist marketing leadership job descriptions reviewed in 2026: 25 Director, 25 Head of Marketing, 25 VP, and 25 CMO roles. This is a purposeful structured sample, not a random or nationally representative labor-market sample.</x:v>
      </x:c>
      <x:c r="B2" s="20"/>
      <x:c r="C2" s="20"/>
      <x:c r="D2" s="20"/>
      <x:c r="E2" s="20"/>
      <x:c r="F2" s="20"/>
    </x:row>
    <x:row r="3">
      <x:c r="A3" s="20"/>
      <x:c r="B3" s="20"/>
      <x:c r="C3" s="20"/>
      <x:c r="D3" s="20"/>
      <x:c r="E3" s="20"/>
      <x:c r="F3" s="20"/>
    </x:row>
    <x:row r="5">
      <x:c r="A5" s="25" t="str">
        <x:v>Topline metric</x:v>
      </x:c>
      <x:c r="B5" s="25" t="str">
        <x:v>Result</x:v>
      </x:c>
      <x:c r="D5" s="25" t="str">
        <x:v>Hands-on classification</x:v>
      </x:c>
      <x:c r="E5" s="25" t="str">
        <x:v>Count</x:v>
      </x:c>
    </x:row>
    <x:row r="6">
      <x:c r="A6" t="str">
        <x:v>Roles reviewed</x:v>
      </x:c>
      <x:c r="B6" t="n">
        <x:f>COUNTA('100 Role Dataset'!A2:A101)</x:f>
        <x:v>100</x:v>
      </x:c>
      <x:c r="D6" t="str">
        <x:v>Yes</x:v>
      </x:c>
      <x:c r="E6" t="n">
        <x:f>COUNTIF('100 Role Dataset'!G2:G101,"Yes")</x:f>
        <x:v>78</x:v>
      </x:c>
    </x:row>
    <x:row r="7">
      <x:c r="A7" t="str">
        <x:v>Explicit hands-on execution</x:v>
      </x:c>
      <x:c r="B7" s="28" t="n">
        <x:f>COUNTIF('100 Role Dataset'!G2:G101,"Yes")/B6</x:f>
        <x:v>0.78</x:v>
      </x:c>
      <x:c r="D7" t="str">
        <x:v>Unclear</x:v>
      </x:c>
      <x:c r="E7" t="n">
        <x:f>COUNTIF('100 Role Dataset'!G2:G101,"Unclear")</x:f>
        <x:v>22</x:v>
      </x:c>
    </x:row>
    <x:row r="8">
      <x:c r="A8" t="str">
        <x:v>Revenue/pipeline accountability</x:v>
      </x:c>
      <x:c r="B8" s="28" t="n">
        <x:f>COUNTIF('100 Role Dataset'!H2:H101,"Yes")/B6</x:f>
        <x:v>0.91</x:v>
      </x:c>
      <x:c r="D8" t="str">
        <x:v>No</x:v>
      </x:c>
      <x:c r="E8" t="n">
        <x:f>COUNTIF('100 Role Dataset'!G2:G101,"No")</x:f>
        <x:v>0</x:v>
      </x:c>
    </x:row>
    <x:row r="9">
      <x:c r="A9" t="str">
        <x:v>Explicit team leadership</x:v>
      </x:c>
      <x:c r="B9" s="28" t="n">
        <x:f>COUNTIF('100 Role Dataset'!I2:I101,"Yes")/B6</x:f>
        <x:v>0.66</x:v>
      </x:c>
      <x:c r="D9" t="str">
        <x:v>Total</x:v>
      </x:c>
      <x:c r="E9" t="n">
        <x:f>SUM(E6:E8)</x:f>
        <x:v>100</x:v>
      </x:c>
    </x:row>
    <x:row r="10">
      <x:c r="A10" t="str">
        <x:v>Explicit build/scale team</x:v>
      </x:c>
      <x:c r="B10" s="28" t="n">
        <x:f>COUNTIF('100 Role Dataset'!J2:J101,"Yes")/B6</x:f>
        <x:v>0.41</x:v>
      </x:c>
      <x:c r="D10" t="str">
        <x:v>Coding rule</x:v>
      </x:c>
      <x:c r="E10" s="10" t="str">
        <x:v>Yes requires explicit personal execution language</x:v>
      </x:c>
    </x:row>
    <x:row r="11">
      <x:c r="A11" t="str">
        <x:v>AI mentioned in role/context</x:v>
      </x:c>
      <x:c r="B11" s="28" t="n">
        <x:f>COUNTIF('100 Role Dataset'!K2:K101,"Yes")/B6</x:f>
        <x:v>0.56</x:v>
      </x:c>
    </x:row>
    <x:row r="14">
      <x:c r="A14" s="3" t="str">
        <x:v>Tier</x:v>
      </x:c>
      <x:c r="B14" s="3" t="str">
        <x:v>N</x:v>
      </x:c>
      <x:c r="C14" s="3" t="str">
        <x:v>Hands-On Yes</x:v>
      </x:c>
      <x:c r="D14" s="3" t="str">
        <x:v>Hands-On Rate</x:v>
      </x:c>
      <x:c r="E14" s="3" t="str">
        <x:v>Revenue/Pipeline Yes</x:v>
      </x:c>
      <x:c r="F14" s="3" t="str">
        <x:v>AI Mention Yes</x:v>
      </x:c>
    </x:row>
    <x:row r="15">
      <x:c r="A15" t="str">
        <x:v>Director</x:v>
      </x:c>
      <x:c r="B15" t="n">
        <x:v>25</x:v>
      </x:c>
      <x:c r="C15" t="n">
        <x:f>COUNTIFS('100 Role Dataset'!B2:B101,A15,'100 Role Dataset'!G2:G101,"Yes")</x:f>
        <x:v>20</x:v>
      </x:c>
      <x:c r="D15" s="28" t="n">
        <x:f>C15/B15</x:f>
        <x:v>0.8</x:v>
      </x:c>
      <x:c r="E15" t="n">
        <x:f>COUNTIFS('100 Role Dataset'!B2:B101,A15,'100 Role Dataset'!H2:H101,"Yes")</x:f>
        <x:v>20</x:v>
      </x:c>
      <x:c r="F15" t="n">
        <x:f>COUNTIFS('100 Role Dataset'!B2:B101,A15,'100 Role Dataset'!K2:K101,"Yes")</x:f>
        <x:v>12</x:v>
      </x:c>
    </x:row>
    <x:row r="16">
      <x:c r="A16" t="str">
        <x:v>Head</x:v>
      </x:c>
      <x:c r="B16" t="n">
        <x:v>25</x:v>
      </x:c>
      <x:c r="C16" t="n">
        <x:f>COUNTIFS('100 Role Dataset'!B2:B101,A16,'100 Role Dataset'!G2:G101,"Yes")</x:f>
        <x:v>20</x:v>
      </x:c>
      <x:c r="D16" s="28" t="n">
        <x:f>C16/B16</x:f>
        <x:v>0.8</x:v>
      </x:c>
      <x:c r="E16" t="n">
        <x:f>COUNTIFS('100 Role Dataset'!B2:B101,A16,'100 Role Dataset'!H2:H101,"Yes")</x:f>
        <x:v>23</x:v>
      </x:c>
      <x:c r="F16" t="n">
        <x:f>COUNTIFS('100 Role Dataset'!B2:B101,A16,'100 Role Dataset'!K2:K101,"Yes")</x:f>
        <x:v>19</x:v>
      </x:c>
    </x:row>
    <x:row r="17">
      <x:c r="A17" t="str">
        <x:v>VP</x:v>
      </x:c>
      <x:c r="B17" t="n">
        <x:v>25</x:v>
      </x:c>
      <x:c r="C17" t="n">
        <x:f>COUNTIFS('100 Role Dataset'!B2:B101,A17,'100 Role Dataset'!G2:G101,"Yes")</x:f>
        <x:v>18</x:v>
      </x:c>
      <x:c r="D17" s="28" t="n">
        <x:f>C17/B17</x:f>
        <x:v>0.72</x:v>
      </x:c>
      <x:c r="E17" t="n">
        <x:f>COUNTIFS('100 Role Dataset'!B2:B101,A17,'100 Role Dataset'!H2:H101,"Yes")</x:f>
        <x:v>25</x:v>
      </x:c>
      <x:c r="F17" t="n">
        <x:f>COUNTIFS('100 Role Dataset'!B2:B101,A17,'100 Role Dataset'!K2:K101,"Yes")</x:f>
        <x:v>17</x:v>
      </x:c>
    </x:row>
    <x:row r="18">
      <x:c r="A18" t="str">
        <x:v>CMO</x:v>
      </x:c>
      <x:c r="B18" t="n">
        <x:v>25</x:v>
      </x:c>
      <x:c r="C18" t="n">
        <x:f>COUNTIFS('100 Role Dataset'!B2:B101,A18,'100 Role Dataset'!G2:G101,"Yes")</x:f>
        <x:v>20</x:v>
      </x:c>
      <x:c r="D18" s="28" t="n">
        <x:f>C18/B18</x:f>
        <x:v>0.8</x:v>
      </x:c>
      <x:c r="E18" t="n">
        <x:f>COUNTIFS('100 Role Dataset'!B2:B101,A18,'100 Role Dataset'!H2:H101,"Yes")</x:f>
        <x:v>23</x:v>
      </x:c>
      <x:c r="F18" t="n">
        <x:f>COUNTIFS('100 Role Dataset'!B2:B101,A18,'100 Role Dataset'!K2:K101,"Yes")</x:f>
        <x:v>8</x:v>
      </x:c>
    </x:row>
    <x:row r="19">
      <x:c r="A19" t="str">
        <x:v>Total</x:v>
      </x:c>
      <x:c r="B19" t="n">
        <x:v>100</x:v>
      </x:c>
      <x:c r="C19" t="n">
        <x:f>SUM(C15:C18)</x:f>
        <x:v>78</x:v>
      </x:c>
      <x:c r="D19" s="28" t="n">
        <x:f>C19/B19</x:f>
        <x:v>0.78</x:v>
      </x:c>
      <x:c r="E19" t="n">
        <x:f>SUM(E15:E18)</x:f>
        <x:v>91</x:v>
      </x:c>
      <x:c r="F19" t="n">
        <x:f>SUM(F15:F18)</x:f>
        <x:v>56</x:v>
      </x:c>
    </x:row>
    <x:row r="22">
      <x:c r="A22" s="3" t="str">
        <x:v>Interpretation guardrail</x:v>
      </x:c>
      <x:c r="B22" s="3"/>
      <x:c r="C22" s="3"/>
      <x:c r="D22" s="3"/>
      <x:c r="E22" s="3"/>
      <x:c r="F22" s="3"/>
    </x:row>
    <x:row r="23">
      <x:c r="A23" s="30" t="str">
        <x:v>This study is descriptive, not a prevalence estimate for all U.S. marketing jobs. The sample was deliberately balanced across four seniority levels and focused on broad, generalist marketing leadership roles. A role was coded Hands-On = Yes only when the public posting explicitly required personal execution, for example hands-on, player-coach, roll up sleeves, personally build/run, write, create, launch, optimize, or otherwise do specialist work. Ownership of a function by itself did not count. Unclear means the posting owns execution outcomes but does not prove the leader personally performs specialist channel work.</x:v>
      </x:c>
      <x:c r="B23" s="30"/>
      <x:c r="C23" s="30"/>
      <x:c r="D23" s="30"/>
      <x:c r="E23" s="30"/>
      <x:c r="F23" s="30"/>
    </x:row>
    <x:row r="24">
      <x:c r="A24" s="30"/>
      <x:c r="B24" s="30"/>
      <x:c r="C24" s="30"/>
      <x:c r="D24" s="30"/>
      <x:c r="E24" s="30"/>
      <x:c r="F24" s="30"/>
    </x:row>
    <x:row r="25">
      <x:c r="A25" s="30"/>
      <x:c r="B25" s="30"/>
      <x:c r="C25" s="30"/>
      <x:c r="D25" s="30"/>
      <x:c r="E25" s="30"/>
      <x:c r="F25" s="30"/>
    </x:row>
    <x:row r="26">
      <x:c r="A26" s="30"/>
      <x:c r="B26" s="30"/>
      <x:c r="C26" s="30"/>
      <x:c r="D26" s="30"/>
      <x:c r="E26" s="30"/>
      <x:c r="F26" s="30"/>
    </x:row>
    <x:row r="27">
      <x:c r="A27" s="30"/>
      <x:c r="B27" s="30"/>
      <x:c r="C27" s="30"/>
      <x:c r="D27" s="30"/>
      <x:c r="E27" s="30"/>
      <x:c r="F27" s="30"/>
    </x:row>
    <x:row r="28">
      <x:c r="A28" s="30"/>
      <x:c r="B28" s="30"/>
      <x:c r="C28" s="30"/>
      <x:c r="D28" s="30"/>
      <x:c r="E28" s="30"/>
      <x:c r="F28" s="30"/>
    </x:row>
  </x:sheetData>
  <x:mergeCells>
    <x:mergeCell ref="A1:F1"/>
    <x:mergeCell ref="A2:F3"/>
    <x:mergeCell ref="A22:F22"/>
    <x:mergeCell ref="A23:F28"/>
  </x:mergeCells>
  <x:pageMargins left="0.7" right="0.7" top="0.75" bottom="0.75" header="0.3" footer="0.3"/>
  <x:drawing xmlns:r="http://schemas.openxmlformats.org/officeDocument/2006/relationships" r:id="Re47b0848191d4940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6" hidden="0" customWidth="1"/>
    <x:col min="2" max="2" width="11" hidden="0" customWidth="1"/>
    <x:col min="3" max="3" width="27" hidden="0" customWidth="1"/>
    <x:col min="4" max="4" width="30" hidden="0" customWidth="1"/>
    <x:col min="5" max="5" width="22" hidden="0" customWidth="1"/>
    <x:col min="6" max="6" width="50" hidden="0" customWidth="1"/>
    <x:col min="7" max="7" width="16" hidden="0" customWidth="1"/>
    <x:col min="8" max="8" width="20" hidden="0" customWidth="1"/>
    <x:col min="9" max="9" width="15" hidden="0" customWidth="1"/>
    <x:col min="10" max="10" width="16" hidden="0" customWidth="1"/>
    <x:col min="11" max="11" width="12" hidden="0" customWidth="1"/>
    <x:col min="12" max="12" width="62" hidden="0" customWidth="1"/>
    <x:col min="13" max="13" width="15" hidden="0" customWidth="1"/>
    <x:col min="14" max="14" width="20" hidden="0" customWidth="1"/>
    <x:col min="15" max="15" width="13" hidden="0" customWidth="1"/>
  </x:cols>
  <x:sheetData>
    <x:row r="1">
      <x:c r="A1" s="5" t="str">
        <x:v>ID</x:v>
      </x:c>
      <x:c r="B1" s="5" t="str">
        <x:v>Tier</x:v>
      </x:c>
      <x:c r="C1" s="5" t="str">
        <x:v>Company</x:v>
      </x:c>
      <x:c r="D1" s="5" t="str">
        <x:v>Role Title</x:v>
      </x:c>
      <x:c r="E1" s="5" t="str">
        <x:v>Location</x:v>
      </x:c>
      <x:c r="F1" s="5" t="str">
        <x:v>Source URL</x:v>
      </x:c>
      <x:c r="G1" s="5" t="str">
        <x:v>Explicit Hands-On</x:v>
      </x:c>
      <x:c r="H1" s="5" t="str">
        <x:v>Revenue/Pipeline Accountability</x:v>
      </x:c>
      <x:c r="I1" s="5" t="str">
        <x:v>Team Leadership</x:v>
      </x:c>
      <x:c r="J1" s="5" t="str">
        <x:v>Build/Scale Team</x:v>
      </x:c>
      <x:c r="K1" s="5" t="str">
        <x:v>AI Mention</x:v>
      </x:c>
      <x:c r="L1" s="5" t="str">
        <x:v>Evidence Summary</x:v>
      </x:c>
      <x:c r="M1" s="5" t="str">
        <x:v>Source Strength</x:v>
      </x:c>
      <x:c r="N1" s="5" t="str">
        <x:v>Source Type</x:v>
      </x:c>
      <x:c r="O1" s="5" t="str">
        <x:v>Checked Date</x:v>
      </x:c>
    </x:row>
    <x:row r="2">
      <x:c r="A2" s="10" t="n">
        <x:v>1</x:v>
      </x:c>
      <x:c r="B2" s="10" t="str">
        <x:v>Director</x:v>
      </x:c>
      <x:c r="C2" s="10" t="str">
        <x:v>Reprise</x:v>
      </x:c>
      <x:c r="D2" s="10" t="str">
        <x:v>Director of Marketing</x:v>
      </x:c>
      <x:c r="E2" s="10" t="str">
        <x:v>Remote, US</x:v>
      </x:c>
      <x:c r="F2" s="10" t="str">
        <x:v>https://builtin.com/job/director-marketing/11203482</x:v>
      </x:c>
      <x:c r="G2" s="10" t="str">
        <x:v>Yes</x:v>
      </x:c>
      <x:c r="H2" s="10" t="str">
        <x:v>Yes</x:v>
      </x:c>
      <x:c r="I2" s="10" t="str">
        <x:v>Unclear</x:v>
      </x:c>
      <x:c r="J2" s="10" t="str">
        <x:v>Unclear</x:v>
      </x:c>
      <x:c r="K2" s="10" t="str">
        <x:v>Yes</x:v>
      </x:c>
      <x:c r="L2" s="10" t="str">
        <x:v>Role leads the function, owns pipeline and broad GTM programs, and explicitly combines strategic leadership with hands-on execution.</x:v>
      </x:c>
      <x:c r="M2" s="10" t="str">
        <x:v>Strong</x:v>
      </x:c>
      <x:c r="N2" s="10" t="str">
        <x:v>Public job listing</x:v>
      </x:c>
      <x:c r="O2" s="12" t="n">
        <x:v>46314</x:v>
      </x:c>
    </x:row>
    <x:row r="3">
      <x:c r="A3" s="10" t="n">
        <x:v>2</x:v>
      </x:c>
      <x:c r="B3" s="10" t="str">
        <x:v>Director</x:v>
      </x:c>
      <x:c r="C3" s="10" t="str">
        <x:v>Stryker Digital</x:v>
      </x:c>
      <x:c r="D3" s="10" t="str">
        <x:v>Director of Marketing</x:v>
      </x:c>
      <x:c r="E3" s="10" t="str">
        <x:v>Remote, US</x:v>
      </x:c>
      <x:c r="F3" s="10" t="str">
        <x:v>https://jobs.ashbyhq.com/stryker-digital/a91bd2dd-34ed-4860-9d3b-1f915c873b74</x:v>
      </x:c>
      <x:c r="G3" s="10" t="str">
        <x:v>Yes</x:v>
      </x:c>
      <x:c r="H3" s="10" t="str">
        <x:v>Yes</x:v>
      </x:c>
      <x:c r="I3" s="10" t="str">
        <x:v>Yes</x:v>
      </x:c>
      <x:c r="J3" s="10" t="str">
        <x:v>Unclear</x:v>
      </x:c>
      <x:c r="K3" s="10" t="str">
        <x:v>No</x:v>
      </x:c>
      <x:c r="L3" s="10" t="str">
        <x:v>Role directly owns paid acquisition, creative and funnel work; posting asks for a leader who has personally scaled and managed campaigns.</x:v>
      </x:c>
      <x:c r="M3" s="10" t="str">
        <x:v>Strong</x:v>
      </x:c>
      <x:c r="N3" s="10" t="str">
        <x:v>Employer ATS</x:v>
      </x:c>
      <x:c r="O3" s="12" t="n">
        <x:v>46314</x:v>
      </x:c>
    </x:row>
    <x:row r="4">
      <x:c r="A4" s="10" t="n">
        <x:v>3</x:v>
      </x:c>
      <x:c r="B4" s="10" t="str">
        <x:v>Director</x:v>
      </x:c>
      <x:c r="C4" s="10" t="str">
        <x:v>Envision Horizons</x:v>
      </x:c>
      <x:c r="D4" s="10" t="str">
        <x:v>Director of Marketing</x:v>
      </x:c>
      <x:c r="E4" s="10" t="str">
        <x:v>Remote, US</x:v>
      </x:c>
      <x:c r="F4" s="10" t="str">
        <x:v>https://jobs.ashbyhq.com/envision-horizons/d2b76845-41b4-4dcb-9312-8d86ce0972ec</x:v>
      </x:c>
      <x:c r="G4" s="10" t="str">
        <x:v>Yes</x:v>
      </x:c>
      <x:c r="H4" s="10" t="str">
        <x:v>Yes</x:v>
      </x:c>
      <x:c r="I4" s="10" t="str">
        <x:v>Yes</x:v>
      </x:c>
      <x:c r="J4" s="10" t="str">
        <x:v>Unclear</x:v>
      </x:c>
      <x:c r="K4" s="10" t="str">
        <x:v>No</x:v>
      </x:c>
      <x:c r="L4" s="10" t="str">
        <x:v>Posting describes a hands-on performance role spanning strategy, content, copy and lead generation.</x:v>
      </x:c>
      <x:c r="M4" s="10" t="str">
        <x:v>Strong</x:v>
      </x:c>
      <x:c r="N4" s="10" t="str">
        <x:v>Employer ATS</x:v>
      </x:c>
      <x:c r="O4" s="12" t="n">
        <x:v>46314</x:v>
      </x:c>
    </x:row>
    <x:row r="5">
      <x:c r="A5" s="10" t="n">
        <x:v>4</x:v>
      </x:c>
      <x:c r="B5" s="10" t="str">
        <x:v>Director</x:v>
      </x:c>
      <x:c r="C5" s="10" t="str">
        <x:v>Parsley Health</x:v>
      </x:c>
      <x:c r="D5" s="10" t="str">
        <x:v>Director of Marketing</x:v>
      </x:c>
      <x:c r="E5" s="10" t="str">
        <x:v>Remote, US</x:v>
      </x:c>
      <x:c r="F5" s="10" t="str">
        <x:v>https://job-boards.greenhouse.io/parsleyhealth/jobs/8033283003</x:v>
      </x:c>
      <x:c r="G5" s="10" t="str">
        <x:v>Yes</x:v>
      </x:c>
      <x:c r="H5" s="10" t="str">
        <x:v>Yes</x:v>
      </x:c>
      <x:c r="I5" s="10" t="str">
        <x:v>Yes</x:v>
      </x:c>
      <x:c r="J5" s="10" t="str">
        <x:v>Unclear</x:v>
      </x:c>
      <x:c r="K5" s="10" t="str">
        <x:v>Yes</x:v>
      </x:c>
      <x:c r="L5" s="10" t="str">
        <x:v>Owns the growth engine and explicitly requires hands-on paid-media ownership plus comfort operating as both strategist and operator.</x:v>
      </x:c>
      <x:c r="M5" s="10" t="str">
        <x:v>Strong</x:v>
      </x:c>
      <x:c r="N5" s="10" t="str">
        <x:v>Employer ATS</x:v>
      </x:c>
      <x:c r="O5" s="12" t="n">
        <x:v>46314</x:v>
      </x:c>
    </x:row>
    <x:row r="6">
      <x:c r="A6" s="10" t="n">
        <x:v>5</x:v>
      </x:c>
      <x:c r="B6" s="10" t="str">
        <x:v>Director</x:v>
      </x:c>
      <x:c r="C6" s="10" t="str">
        <x:v>Qualified Health</x:v>
      </x:c>
      <x:c r="D6" s="10" t="str">
        <x:v>Director of Marketing</x:v>
      </x:c>
      <x:c r="E6" s="10" t="str">
        <x:v>Remote, US</x:v>
      </x:c>
      <x:c r="F6" s="10" t="str">
        <x:v>https://jobs.ashbyhq.com/qualified-health-pbc/507e11d8-1944-40be-9b07-b7bc5275392b/</x:v>
      </x:c>
      <x:c r="G6" s="10" t="str">
        <x:v>Yes</x:v>
      </x:c>
      <x:c r="H6" s="10" t="str">
        <x:v>Unclear</x:v>
      </x:c>
      <x:c r="I6" s="10" t="str">
        <x:v>Unclear</x:v>
      </x:c>
      <x:c r="J6" s="10" t="str">
        <x:v>Unclear</x:v>
      </x:c>
      <x:c r="K6" s="10" t="str">
        <x:v>No</x:v>
      </x:c>
      <x:c r="L6" s="10" t="str">
        <x:v>Senior role owns market narrative and directly produces and distributes content rather than only supervising it.</x:v>
      </x:c>
      <x:c r="M6" s="10" t="str">
        <x:v>Strong</x:v>
      </x:c>
      <x:c r="N6" s="10" t="str">
        <x:v>Employer ATS</x:v>
      </x:c>
      <x:c r="O6" s="12" t="n">
        <x:v>46314</x:v>
      </x:c>
    </x:row>
    <x:row r="7">
      <x:c r="A7" s="10" t="n">
        <x:v>6</x:v>
      </x:c>
      <x:c r="B7" s="10" t="str">
        <x:v>Director</x:v>
      </x:c>
      <x:c r="C7" s="10" t="str">
        <x:v>1mind</x:v>
      </x:c>
      <x:c r="D7" s="10" t="str">
        <x:v>Director of Marketing</x:v>
      </x:c>
      <x:c r="E7" s="10" t="str">
        <x:v>Remote, US</x:v>
      </x:c>
      <x:c r="F7" s="10" t="str">
        <x:v>https://jobs.ashbyhq.com/1mind/74b76928-908e-486f-b631-ad11af560362/</x:v>
      </x:c>
      <x:c r="G7" s="10" t="str">
        <x:v>Unclear</x:v>
      </x:c>
      <x:c r="H7" s="10" t="str">
        <x:v>Yes</x:v>
      </x:c>
      <x:c r="I7" s="10" t="str">
        <x:v>Yes</x:v>
      </x:c>
      <x:c r="J7" s="10" t="str">
        <x:v>Unclear</x:v>
      </x:c>
      <x:c r="K7" s="10" t="str">
        <x:v>Yes</x:v>
      </x:c>
      <x:c r="L7" s="10" t="str">
        <x:v>Broad AI-company marketing leadership role; ownership is clear, but available public text does not prove personal channel execution.</x:v>
      </x:c>
      <x:c r="M7" s="10" t="str">
        <x:v>Moderate</x:v>
      </x:c>
      <x:c r="N7" s="10" t="str">
        <x:v>Employer ATS</x:v>
      </x:c>
      <x:c r="O7" s="12" t="n">
        <x:v>46314</x:v>
      </x:c>
    </x:row>
    <x:row r="8">
      <x:c r="A8" s="10" t="n">
        <x:v>7</x:v>
      </x:c>
      <x:c r="B8" s="10" t="str">
        <x:v>Director</x:v>
      </x:c>
      <x:c r="C8" s="10" t="str">
        <x:v>CoEnterprise</x:v>
      </x:c>
      <x:c r="D8" s="10" t="str">
        <x:v>Director of Marketing</x:v>
      </x:c>
      <x:c r="E8" s="10" t="str">
        <x:v>Remote, US</x:v>
      </x:c>
      <x:c r="F8" s="10" t="str">
        <x:v>https://www.linkedin.com/jobs/view/director-of-marketing-at-coenterprise-4473715863</x:v>
      </x:c>
      <x:c r="G8" s="10" t="str">
        <x:v>Yes</x:v>
      </x:c>
      <x:c r="H8" s="10" t="str">
        <x:v>Yes</x:v>
      </x:c>
      <x:c r="I8" s="10" t="str">
        <x:v>Unclear</x:v>
      </x:c>
      <x:c r="J8" s="10" t="str">
        <x:v>Unclear</x:v>
      </x:c>
      <x:c r="K8" s="10" t="str">
        <x:v>Yes</x:v>
      </x:c>
      <x:c r="L8" s="10" t="str">
        <x:v>Posting explicitly calls the job hands-on and high-ownership, with responsibility from strategy through execution.</x:v>
      </x:c>
      <x:c r="M8" s="10" t="str">
        <x:v>Strong</x:v>
      </x:c>
      <x:c r="N8" s="10" t="str">
        <x:v>Public job listing</x:v>
      </x:c>
      <x:c r="O8" s="12" t="n">
        <x:v>46314</x:v>
      </x:c>
    </x:row>
    <x:row r="9">
      <x:c r="A9" s="10" t="n">
        <x:v>8</x:v>
      </x:c>
      <x:c r="B9" s="10" t="str">
        <x:v>Director</x:v>
      </x:c>
      <x:c r="C9" s="10" t="str">
        <x:v>Create &amp; Cultivate</x:v>
      </x:c>
      <x:c r="D9" s="10" t="str">
        <x:v>Director of Marketing</x:v>
      </x:c>
      <x:c r="E9" s="10" t="str">
        <x:v>Remote, US</x:v>
      </x:c>
      <x:c r="F9" s="10" t="str">
        <x:v>https://www.createcultivate.com/careers</x:v>
      </x:c>
      <x:c r="G9" s="10" t="str">
        <x:v>Yes</x:v>
      </x:c>
      <x:c r="H9" s="10" t="str">
        <x:v>Yes</x:v>
      </x:c>
      <x:c r="I9" s="10" t="str">
        <x:v>Yes</x:v>
      </x:c>
      <x:c r="J9" s="10" t="str">
        <x:v>Unclear</x:v>
      </x:c>
      <x:c r="K9" s="10" t="str">
        <x:v>No</x:v>
      </x:c>
      <x:c r="L9" s="10" t="str">
        <x:v>Leader sets vision, leads a lean team and stays close to execution across content, email, social, partnerships and acquisition.</x:v>
      </x:c>
      <x:c r="M9" s="10" t="str">
        <x:v>Strong</x:v>
      </x:c>
      <x:c r="N9" s="10" t="str">
        <x:v>Company careers page</x:v>
      </x:c>
      <x:c r="O9" s="12" t="n">
        <x:v>46314</x:v>
      </x:c>
    </x:row>
    <x:row r="10">
      <x:c r="A10" s="10" t="n">
        <x:v>9</x:v>
      </x:c>
      <x:c r="B10" s="10" t="str">
        <x:v>Director</x:v>
      </x:c>
      <x:c r="C10" s="10" t="str">
        <x:v>Claim Climbers</x:v>
      </x:c>
      <x:c r="D10" s="10" t="str">
        <x:v>Director of Marketing</x:v>
      </x:c>
      <x:c r="E10" s="10" t="str">
        <x:v>Remote, US</x:v>
      </x:c>
      <x:c r="F10" s="10" t="str">
        <x:v>https://claimclimbers.com/director-of-marketing/</x:v>
      </x:c>
      <x:c r="G10" s="10" t="str">
        <x:v>Yes</x:v>
      </x:c>
      <x:c r="H10" s="10" t="str">
        <x:v>Yes</x:v>
      </x:c>
      <x:c r="I10" s="10" t="str">
        <x:v>Unclear</x:v>
      </x:c>
      <x:c r="J10" s="10" t="str">
        <x:v>Unclear</x:v>
      </x:c>
      <x:c r="K10" s="10" t="str">
        <x:v>Yes</x:v>
      </x:c>
      <x:c r="L10" s="10" t="str">
        <x:v>Builder role centers on direct accountability for campaigns, landing pages, funnels and lead generation, with AI-enabled execution.</x:v>
      </x:c>
      <x:c r="M10" s="10" t="str">
        <x:v>Strong</x:v>
      </x:c>
      <x:c r="N10" s="10" t="str">
        <x:v>Company careers page</x:v>
      </x:c>
      <x:c r="O10" s="12" t="n">
        <x:v>46314</x:v>
      </x:c>
    </x:row>
    <x:row r="11">
      <x:c r="A11" s="10" t="n">
        <x:v>10</x:v>
      </x:c>
      <x:c r="B11" s="10" t="str">
        <x:v>Director</x:v>
      </x:c>
      <x:c r="C11" s="10" t="str">
        <x:v>Big Air USA</x:v>
      </x:c>
      <x:c r="D11" s="10" t="str">
        <x:v>Director of Marketing</x:v>
      </x:c>
      <x:c r="E11" s="10" t="str">
        <x:v>Remote, US</x:v>
      </x:c>
      <x:c r="F11" s="10" t="str">
        <x:v>https://www.linkedin.com/jobs/view/director-of-marketing-at-big-air-usa-4467591248</x:v>
      </x:c>
      <x:c r="G11" s="10" t="str">
        <x:v>Unclear</x:v>
      </x:c>
      <x:c r="H11" s="10" t="str">
        <x:v>Yes</x:v>
      </x:c>
      <x:c r="I11" s="10" t="str">
        <x:v>Yes</x:v>
      </x:c>
      <x:c r="J11" s="10" t="str">
        <x:v>Unclear</x:v>
      </x:c>
      <x:c r="K11" s="10" t="str">
        <x:v>No</x:v>
      </x:c>
      <x:c r="L11" s="10" t="str">
        <x:v>Owns corporate, franchise and national marketing strategy; public text shows broad execution responsibility but not clear personal channel work.</x:v>
      </x:c>
      <x:c r="M11" s="10" t="str">
        <x:v>Moderate</x:v>
      </x:c>
      <x:c r="N11" s="10" t="str">
        <x:v>Public job listing</x:v>
      </x:c>
      <x:c r="O11" s="12" t="n">
        <x:v>46314</x:v>
      </x:c>
    </x:row>
    <x:row r="12">
      <x:c r="A12" s="10" t="n">
        <x:v>11</x:v>
      </x:c>
      <x:c r="B12" s="10" t="str">
        <x:v>Director</x:v>
      </x:c>
      <x:c r="C12" s="10" t="str">
        <x:v>Zania</x:v>
      </x:c>
      <x:c r="D12" s="10" t="str">
        <x:v>Director of Marketing</x:v>
      </x:c>
      <x:c r="E12" s="10" t="str">
        <x:v>Palo Alto, CA</x:v>
      </x:c>
      <x:c r="F12" s="10" t="str">
        <x:v>https://zania.ai/careers/director-of-marketing</x:v>
      </x:c>
      <x:c r="G12" s="10" t="str">
        <x:v>Yes</x:v>
      </x:c>
      <x:c r="H12" s="10" t="str">
        <x:v>Yes</x:v>
      </x:c>
      <x:c r="I12" s="10" t="str">
        <x:v>Yes</x:v>
      </x:c>
      <x:c r="J12" s="10" t="str">
        <x:v>Yes</x:v>
      </x:c>
      <x:c r="K12" s="10" t="str">
        <x:v>Yes</x:v>
      </x:c>
      <x:c r="L12" s="10" t="str">
        <x:v>Posting explicitly describes a hands-on player-coach who personally builds the engine, ships work and hires the team.</x:v>
      </x:c>
      <x:c r="M12" s="10" t="str">
        <x:v>Strong</x:v>
      </x:c>
      <x:c r="N12" s="10" t="str">
        <x:v>Company careers page</x:v>
      </x:c>
      <x:c r="O12" s="12" t="n">
        <x:v>46314</x:v>
      </x:c>
    </x:row>
    <x:row r="13">
      <x:c r="A13" s="10" t="n">
        <x:v>12</x:v>
      </x:c>
      <x:c r="B13" s="10" t="str">
        <x:v>Director</x:v>
      </x:c>
      <x:c r="C13" s="10" t="str">
        <x:v>Relocity</x:v>
      </x:c>
      <x:c r="D13" s="10" t="str">
        <x:v>Director of Marketing</x:v>
      </x:c>
      <x:c r="E13" s="10" t="str">
        <x:v>Remote, US</x:v>
      </x:c>
      <x:c r="F13" s="10" t="str">
        <x:v>https://www.indeed.com/viewjob?jk=d77c96c2de19ca77</x:v>
      </x:c>
      <x:c r="G13" s="10" t="str">
        <x:v>Yes</x:v>
      </x:c>
      <x:c r="H13" s="10" t="str">
        <x:v>Yes</x:v>
      </x:c>
      <x:c r="I13" s="10" t="str">
        <x:v>Unclear</x:v>
      </x:c>
      <x:c r="J13" s="10" t="str">
        <x:v>Unclear</x:v>
      </x:c>
      <x:c r="K13" s="10" t="str">
        <x:v>No</x:v>
      </x:c>
      <x:c r="L13" s="10" t="str">
        <x:v>Strategic leader is expected to roll up sleeves and personally create decks, case studies, one-pagers and campaigns.</x:v>
      </x:c>
      <x:c r="M13" s="10" t="str">
        <x:v>Strong</x:v>
      </x:c>
      <x:c r="N13" s="10" t="str">
        <x:v>Public job listing</x:v>
      </x:c>
      <x:c r="O13" s="12" t="n">
        <x:v>46314</x:v>
      </x:c>
    </x:row>
    <x:row r="14">
      <x:c r="A14" s="10" t="n">
        <x:v>13</x:v>
      </x:c>
      <x:c r="B14" s="10" t="str">
        <x:v>Director</x:v>
      </x:c>
      <x:c r="C14" s="10" t="str">
        <x:v>CareerPlug</x:v>
      </x:c>
      <x:c r="D14" s="10" t="str">
        <x:v>Director of Marketing</x:v>
      </x:c>
      <x:c r="E14" s="10" t="str">
        <x:v>Remote, US</x:v>
      </x:c>
      <x:c r="F14" s="10" t="str">
        <x:v>https://www.flexjobs.com/gjw/careerplug/director-of-marketing/publicjobs?id=419abdcb-255e-47db-95b2-8edacbc1daa2</x:v>
      </x:c>
      <x:c r="G14" s="10" t="str">
        <x:v>Yes</x:v>
      </x:c>
      <x:c r="H14" s="10" t="str">
        <x:v>Yes</x:v>
      </x:c>
      <x:c r="I14" s="10" t="str">
        <x:v>Yes</x:v>
      </x:c>
      <x:c r="J14" s="10" t="str">
        <x:v>Unclear</x:v>
      </x:c>
      <x:c r="K14" s="10" t="str">
        <x:v>No</x:v>
      </x:c>
      <x:c r="L14" s="10" t="str">
        <x:v>Posting calls the role hands-on and player-coach, including writing briefs, building email campaigns and digging into data.</x:v>
      </x:c>
      <x:c r="M14" s="10" t="str">
        <x:v>Strong</x:v>
      </x:c>
      <x:c r="N14" s="10" t="str">
        <x:v>Job mirror</x:v>
      </x:c>
      <x:c r="O14" s="12" t="n">
        <x:v>46314</x:v>
      </x:c>
    </x:row>
    <x:row r="15">
      <x:c r="A15" s="10" t="n">
        <x:v>14</x:v>
      </x:c>
      <x:c r="B15" s="10" t="str">
        <x:v>Director</x:v>
      </x:c>
      <x:c r="C15" s="10" t="str">
        <x:v>Planned Companies</x:v>
      </x:c>
      <x:c r="D15" s="10" t="str">
        <x:v>Director of Marketing</x:v>
      </x:c>
      <x:c r="E15" s="10" t="str">
        <x:v>Parsippany, NJ</x:v>
      </x:c>
      <x:c r="F15" s="10" t="str">
        <x:v>https://jobs.jobvite.com/plannedcompanies/job/oFYYAfwV</x:v>
      </x:c>
      <x:c r="G15" s="10" t="str">
        <x:v>Yes</x:v>
      </x:c>
      <x:c r="H15" s="10" t="str">
        <x:v>Unclear</x:v>
      </x:c>
      <x:c r="I15" s="10" t="str">
        <x:v>Unclear</x:v>
      </x:c>
      <x:c r="J15" s="10" t="str">
        <x:v>Unclear</x:v>
      </x:c>
      <x:c r="K15" s="10" t="str">
        <x:v>Yes</x:v>
      </x:c>
      <x:c r="L15" s="10" t="str">
        <x:v>Company seeks an equal-parts strategist, creator and doer to lead marketing and turn ideas into action.</x:v>
      </x:c>
      <x:c r="M15" s="10" t="str">
        <x:v>Strong</x:v>
      </x:c>
      <x:c r="N15" s="10" t="str">
        <x:v>Employer ATS</x:v>
      </x:c>
      <x:c r="O15" s="12" t="n">
        <x:v>46314</x:v>
      </x:c>
    </x:row>
    <x:row r="16">
      <x:c r="A16" s="10" t="n">
        <x:v>15</x:v>
      </x:c>
      <x:c r="B16" s="10" t="str">
        <x:v>Director</x:v>
      </x:c>
      <x:c r="C16" s="10" t="str">
        <x:v>Scale Marketing</x:v>
      </x:c>
      <x:c r="D16" s="10" t="str">
        <x:v>Director of Marketing</x:v>
      </x:c>
      <x:c r="E16" s="10" t="str">
        <x:v>Chicago, IL</x:v>
      </x:c>
      <x:c r="F16" s="10" t="str">
        <x:v>https://www.scale-marketing.com/careers/director-of-marketing/</x:v>
      </x:c>
      <x:c r="G16" s="10" t="str">
        <x:v>Yes</x:v>
      </x:c>
      <x:c r="H16" s="10" t="str">
        <x:v>Yes</x:v>
      </x:c>
      <x:c r="I16" s="10" t="str">
        <x:v>Yes</x:v>
      </x:c>
      <x:c r="J16" s="10" t="str">
        <x:v>Yes</x:v>
      </x:c>
      <x:c r="K16" s="10" t="str">
        <x:v>Yes</x:v>
      </x:c>
      <x:c r="L16" s="10" t="str">
        <x:v>Posting explicitly seeks a strategic, hands-on director to build the department, technology stack, programs and future team.</x:v>
      </x:c>
      <x:c r="M16" s="10" t="str">
        <x:v>Strong</x:v>
      </x:c>
      <x:c r="N16" s="10" t="str">
        <x:v>Company careers page</x:v>
      </x:c>
      <x:c r="O16" s="12" t="n">
        <x:v>46314</x:v>
      </x:c>
    </x:row>
    <x:row r="17">
      <x:c r="A17" s="10" t="n">
        <x:v>16</x:v>
      </x:c>
      <x:c r="B17" s="10" t="str">
        <x:v>Director</x:v>
      </x:c>
      <x:c r="C17" s="10" t="str">
        <x:v>Aramark / Stone Mountain Park</x:v>
      </x:c>
      <x:c r="D17" s="10" t="str">
        <x:v>Director of Marketing</x:v>
      </x:c>
      <x:c r="E17" s="10" t="str">
        <x:v>Stone Mountain, GA</x:v>
      </x:c>
      <x:c r="F17" s="10" t="str">
        <x:v>https://careers.aramark.com/job/director-of-marketing/stone-mountain-ga/661481/</x:v>
      </x:c>
      <x:c r="G17" s="10" t="str">
        <x:v>Unclear</x:v>
      </x:c>
      <x:c r="H17" s="10" t="str">
        <x:v>Yes</x:v>
      </x:c>
      <x:c r="I17" s="10" t="str">
        <x:v>Yes</x:v>
      </x:c>
      <x:c r="J17" s="10" t="str">
        <x:v>Unclear</x:v>
      </x:c>
      <x:c r="K17" s="10" t="str">
        <x:v>No</x:v>
      </x:c>
      <x:c r="L17" s="10" t="str">
        <x:v>Owns integrated campaigns, digital channels, agencies, budget and team; personal channel execution is not explicit.</x:v>
      </x:c>
      <x:c r="M17" s="10" t="str">
        <x:v>Strong</x:v>
      </x:c>
      <x:c r="N17" s="10" t="str">
        <x:v>Employer careers page</x:v>
      </x:c>
      <x:c r="O17" s="12" t="n">
        <x:v>46314</x:v>
      </x:c>
    </x:row>
    <x:row r="18">
      <x:c r="A18" s="10" t="n">
        <x:v>17</x:v>
      </x:c>
      <x:c r="B18" s="10" t="str">
        <x:v>Director</x:v>
      </x:c>
      <x:c r="C18" s="10" t="str">
        <x:v>Gridline</x:v>
      </x:c>
      <x:c r="D18" s="10" t="str">
        <x:v>Director of Marketing</x:v>
      </x:c>
      <x:c r="E18" s="10" t="str">
        <x:v>Atlanta, GA</x:v>
      </x:c>
      <x:c r="F18" s="10" t="str">
        <x:v>https://jobs.lever.co/gridline/60d566e4-aa74-4b93-a98d-6f5ebe11c98d</x:v>
      </x:c>
      <x:c r="G18" s="10" t="str">
        <x:v>Yes</x:v>
      </x:c>
      <x:c r="H18" s="10" t="str">
        <x:v>Yes</x:v>
      </x:c>
      <x:c r="I18" s="10" t="str">
        <x:v>Unclear</x:v>
      </x:c>
      <x:c r="J18" s="10" t="str">
        <x:v>Unclear</x:v>
      </x:c>
      <x:c r="K18" s="10" t="str">
        <x:v>Yes</x:v>
      </x:c>
      <x:c r="L18" s="10" t="str">
        <x:v>Strategic role also builds AI-augmented workflows and produces high-caliber marketing assets in a lean fintech environment.</x:v>
      </x:c>
      <x:c r="M18" s="10" t="str">
        <x:v>Strong</x:v>
      </x:c>
      <x:c r="N18" s="10" t="str">
        <x:v>Employer ATS</x:v>
      </x:c>
      <x:c r="O18" s="12" t="n">
        <x:v>46314</x:v>
      </x:c>
    </x:row>
    <x:row r="19">
      <x:c r="A19" s="10" t="n">
        <x:v>18</x:v>
      </x:c>
      <x:c r="B19" s="10" t="str">
        <x:v>Director</x:v>
      </x:c>
      <x:c r="C19" s="10" t="str">
        <x:v>Care Continuity</x:v>
      </x:c>
      <x:c r="D19" s="10" t="str">
        <x:v>Director of Marketing</x:v>
      </x:c>
      <x:c r="E19" s="10" t="str">
        <x:v>Remote, US</x:v>
      </x:c>
      <x:c r="F19" s="10" t="str">
        <x:v>https://www.indeed.com/viewjob?jk=a12371bf0a5e68e7</x:v>
      </x:c>
      <x:c r="G19" s="10" t="str">
        <x:v>Unclear</x:v>
      </x:c>
      <x:c r="H19" s="10" t="str">
        <x:v>Yes</x:v>
      </x:c>
      <x:c r="I19" s="10" t="str">
        <x:v>Unclear</x:v>
      </x:c>
      <x:c r="J19" s="10" t="str">
        <x:v>Unclear</x:v>
      </x:c>
      <x:c r="K19" s="10" t="str">
        <x:v>Yes</x:v>
      </x:c>
      <x:c r="L19" s="10" t="str">
        <x:v>Builder owns top-of-funnel strategy end to end, but the public description does not clearly require personal channel execution.</x:v>
      </x:c>
      <x:c r="M19" s="10" t="str">
        <x:v>Moderate</x:v>
      </x:c>
      <x:c r="N19" s="10" t="str">
        <x:v>Public job listing</x:v>
      </x:c>
      <x:c r="O19" s="12" t="n">
        <x:v>46314</x:v>
      </x:c>
    </x:row>
    <x:row r="20">
      <x:c r="A20" s="10" t="n">
        <x:v>19</x:v>
      </x:c>
      <x:c r="B20" s="10" t="str">
        <x:v>Director</x:v>
      </x:c>
      <x:c r="C20" s="10" t="str">
        <x:v>Select Recruiting Group client</x:v>
      </x:c>
      <x:c r="D20" s="10" t="str">
        <x:v>Director of Marketing</x:v>
      </x:c>
      <x:c r="E20" s="10" t="str">
        <x:v>Remote, US</x:v>
      </x:c>
      <x:c r="F20" s="10" t="str">
        <x:v>https://www.linkedin.com/jobs/view/director-of-marketing-at-select-recruiting-group-llc-4464298604</x:v>
      </x:c>
      <x:c r="G20" s="10" t="str">
        <x:v>Yes</x:v>
      </x:c>
      <x:c r="H20" s="10" t="str">
        <x:v>Yes</x:v>
      </x:c>
      <x:c r="I20" s="10" t="str">
        <x:v>Yes</x:v>
      </x:c>
      <x:c r="J20" s="10" t="str">
        <x:v>Unclear</x:v>
      </x:c>
      <x:c r="K20" s="10" t="str">
        <x:v>Yes</x:v>
      </x:c>
      <x:c r="L20" s="10" t="str">
        <x:v>Search is for a hands-on leader who builds the function, strengthens the team and advances CRM, analytics, digital and AI capabilities.</x:v>
      </x:c>
      <x:c r="M20" s="10" t="str">
        <x:v>Strong</x:v>
      </x:c>
      <x:c r="N20" s="10" t="str">
        <x:v>Recruiter listing</x:v>
      </x:c>
      <x:c r="O20" s="12" t="n">
        <x:v>46314</x:v>
      </x:c>
    </x:row>
    <x:row r="21">
      <x:c r="A21" s="10" t="n">
        <x:v>20</x:v>
      </x:c>
      <x:c r="B21" s="10" t="str">
        <x:v>Director</x:v>
      </x:c>
      <x:c r="C21" s="10" t="str">
        <x:v>Mytra</x:v>
      </x:c>
      <x:c r="D21" s="10" t="str">
        <x:v>Director of Marketing</x:v>
      </x:c>
      <x:c r="E21" s="10" t="str">
        <x:v>US</x:v>
      </x:c>
      <x:c r="F21" s="10" t="str">
        <x:v>https://mytra.ai/careers/</x:v>
      </x:c>
      <x:c r="G21" s="10" t="str">
        <x:v>Yes</x:v>
      </x:c>
      <x:c r="H21" s="10" t="str">
        <x:v>Yes</x:v>
      </x:c>
      <x:c r="I21" s="10" t="str">
        <x:v>Unclear</x:v>
      </x:c>
      <x:c r="J21" s="10" t="str">
        <x:v>Unclear</x:v>
      </x:c>
      <x:c r="K21" s="10" t="str">
        <x:v>Yes</x:v>
      </x:c>
      <x:c r="L21" s="10" t="str">
        <x:v>Role is described as a player-coach and primary executor across brand, content, communications and demand generation.</x:v>
      </x:c>
      <x:c r="M21" s="10" t="str">
        <x:v>Moderate</x:v>
      </x:c>
      <x:c r="N21" s="10" t="str">
        <x:v>Company careers index</x:v>
      </x:c>
      <x:c r="O21" s="12" t="n">
        <x:v>46314</x:v>
      </x:c>
    </x:row>
    <x:row r="22">
      <x:c r="A22" s="10" t="n">
        <x:v>21</x:v>
      </x:c>
      <x:c r="B22" s="10" t="str">
        <x:v>Director</x:v>
      </x:c>
      <x:c r="C22" s="10" t="str">
        <x:v>Montreat College</x:v>
      </x:c>
      <x:c r="D22" s="10" t="str">
        <x:v>Director of Marketing &amp; Communications</x:v>
      </x:c>
      <x:c r="E22" s="10" t="str">
        <x:v>Montreat, NC</x:v>
      </x:c>
      <x:c r="F22" s="10" t="str">
        <x:v>https://www.montreat.edu/job/director-of-marketing-communications/</x:v>
      </x:c>
      <x:c r="G22" s="10" t="str">
        <x:v>Yes</x:v>
      </x:c>
      <x:c r="H22" s="10" t="str">
        <x:v>Unclear</x:v>
      </x:c>
      <x:c r="I22" s="10" t="str">
        <x:v>Yes</x:v>
      </x:c>
      <x:c r="J22" s="10" t="str">
        <x:v>Unclear</x:v>
      </x:c>
      <x:c r="K22" s="10" t="str">
        <x:v>No</x:v>
      </x:c>
      <x:c r="L22" s="10" t="str">
        <x:v>Posting explicitly calls the leader both strategist and practitioner, including active writing, editing, storytelling and content creation.</x:v>
      </x:c>
      <x:c r="M22" s="10" t="str">
        <x:v>Strong</x:v>
      </x:c>
      <x:c r="N22" s="10" t="str">
        <x:v>Company careers page</x:v>
      </x:c>
      <x:c r="O22" s="12" t="n">
        <x:v>46314</x:v>
      </x:c>
    </x:row>
    <x:row r="23">
      <x:c r="A23" s="10" t="n">
        <x:v>22</x:v>
      </x:c>
      <x:c r="B23" s="10" t="str">
        <x:v>Director</x:v>
      </x:c>
      <x:c r="C23" s="10" t="str">
        <x:v>Colorado 811</x:v>
      </x:c>
      <x:c r="D23" s="10" t="str">
        <x:v>Director of Marketing &amp; Communications</x:v>
      </x:c>
      <x:c r="E23" s="10" t="str">
        <x:v>Golden, CO</x:v>
      </x:c>
      <x:c r="F23" s="10" t="str">
        <x:v>https://career.du.edu/jobs/colorado-811-director-of-marketing-and-communications/</x:v>
      </x:c>
      <x:c r="G23" s="10" t="str">
        <x:v>Yes</x:v>
      </x:c>
      <x:c r="H23" s="10" t="str">
        <x:v>Unclear</x:v>
      </x:c>
      <x:c r="I23" s="10" t="str">
        <x:v>Yes</x:v>
      </x:c>
      <x:c r="J23" s="10" t="str">
        <x:v>Unclear</x:v>
      </x:c>
      <x:c r="K23" s="10" t="str">
        <x:v>No</x:v>
      </x:c>
      <x:c r="L23" s="10" t="str">
        <x:v>Small-team leader remains accountable whether work is done by staff, vendors, partners or the director personally.</x:v>
      </x:c>
      <x:c r="M23" s="10" t="str">
        <x:v>Strong</x:v>
      </x:c>
      <x:c r="N23" s="10" t="str">
        <x:v>Job mirror</x:v>
      </x:c>
      <x:c r="O23" s="12" t="n">
        <x:v>46314</x:v>
      </x:c>
    </x:row>
    <x:row r="24">
      <x:c r="A24" s="10" t="n">
        <x:v>23</x:v>
      </x:c>
      <x:c r="B24" s="10" t="str">
        <x:v>Director</x:v>
      </x:c>
      <x:c r="C24" s="10" t="str">
        <x:v>Mission Critical Group</x:v>
      </x:c>
      <x:c r="D24" s="10" t="str">
        <x:v>Director of Marketing</x:v>
      </x:c>
      <x:c r="E24" s="10" t="str">
        <x:v>US</x:v>
      </x:c>
      <x:c r="F24" s="10" t="str">
        <x:v>https://www.linkedin.com/in/njs1402</x:v>
      </x:c>
      <x:c r="G24" s="10" t="str">
        <x:v>Yes</x:v>
      </x:c>
      <x:c r="H24" s="10" t="str">
        <x:v>Yes</x:v>
      </x:c>
      <x:c r="I24" s="10" t="str">
        <x:v>Unclear</x:v>
      </x:c>
      <x:c r="J24" s="10" t="str">
        <x:v>Unclear</x:v>
      </x:c>
      <x:c r="K24" s="10" t="str">
        <x:v>No</x:v>
      </x:c>
      <x:c r="L24" s="10" t="str">
        <x:v>Company leadership describes the opening as a strategic, hands-on B2B builder across positioning, GTM, digital and sales enablement.</x:v>
      </x:c>
      <x:c r="M24" s="10" t="str">
        <x:v>Moderate</x:v>
      </x:c>
      <x:c r="N24" s="10" t="str">
        <x:v>Public recruiting post</x:v>
      </x:c>
      <x:c r="O24" s="12" t="n">
        <x:v>46314</x:v>
      </x:c>
    </x:row>
    <x:row r="25">
      <x:c r="A25" s="10" t="n">
        <x:v>24</x:v>
      </x:c>
      <x:c r="B25" s="10" t="str">
        <x:v>Director</x:v>
      </x:c>
      <x:c r="C25" s="10" t="str">
        <x:v>Davidson Hospitality Group</x:v>
      </x:c>
      <x:c r="D25" s="10" t="str">
        <x:v>Task Force Corporate Director of Marketing</x:v>
      </x:c>
      <x:c r="E25" s="10" t="str">
        <x:v>US portfolio</x:v>
      </x:c>
      <x:c r="F25" s="10" t="str">
        <x:v>https://corporate-davidsonhospitality.icims.com/jobs/28537/task-force-corporate-director-of-marketing/job?mobile=true&amp;needsRedirect=false</x:v>
      </x:c>
      <x:c r="G25" s="10" t="str">
        <x:v>Yes</x:v>
      </x:c>
      <x:c r="H25" s="10" t="str">
        <x:v>Yes</x:v>
      </x:c>
      <x:c r="I25" s="10" t="str">
        <x:v>Unclear</x:v>
      </x:c>
      <x:c r="J25" s="10" t="str">
        <x:v>Unclear</x:v>
      </x:c>
      <x:c r="K25" s="10" t="str">
        <x:v>No</x:v>
      </x:c>
      <x:c r="L25" s="10" t="str">
        <x:v>Provides hands-on property marketing leadership, owns day-to-day function and directly manages campaigns, email, websites and marketing operations.</x:v>
      </x:c>
      <x:c r="M25" s="10" t="str">
        <x:v>Strong</x:v>
      </x:c>
      <x:c r="N25" s="10" t="str">
        <x:v>Employer ATS</x:v>
      </x:c>
      <x:c r="O25" s="12" t="n">
        <x:v>46314</x:v>
      </x:c>
    </x:row>
    <x:row r="26">
      <x:c r="A26" s="10" t="n">
        <x:v>25</x:v>
      </x:c>
      <x:c r="B26" s="10" t="str">
        <x:v>Director</x:v>
      </x:c>
      <x:c r="C26" s="10" t="str">
        <x:v>Fellowship Christian School</x:v>
      </x:c>
      <x:c r="D26" s="10" t="str">
        <x:v>Director of Marketing &amp; Communications</x:v>
      </x:c>
      <x:c r="E26" s="10" t="str">
        <x:v>Roswell, GA</x:v>
      </x:c>
      <x:c r="F26" s="10" t="str">
        <x:v>https://builtin.com/job/director-marketing-and-communications/9894792</x:v>
      </x:c>
      <x:c r="G26" s="10" t="str">
        <x:v>Unclear</x:v>
      </x:c>
      <x:c r="H26" s="10" t="str">
        <x:v>Unclear</x:v>
      </x:c>
      <x:c r="I26" s="10" t="str">
        <x:v>Yes</x:v>
      </x:c>
      <x:c r="J26" s="10" t="str">
        <x:v>Unclear</x:v>
      </x:c>
      <x:c r="K26" s="10" t="str">
        <x:v>No</x:v>
      </x:c>
      <x:c r="L26" s="10" t="str">
        <x:v>Leads brand, communications, website, PR and staff; public text establishes broad responsibility but not explicit personal execution.</x:v>
      </x:c>
      <x:c r="M26" s="10" t="str">
        <x:v>Moderate</x:v>
      </x:c>
      <x:c r="N26" s="10" t="str">
        <x:v>Job mirror</x:v>
      </x:c>
      <x:c r="O26" s="12" t="n">
        <x:v>46314</x:v>
      </x:c>
    </x:row>
    <x:row r="27">
      <x:c r="A27" s="10" t="n">
        <x:v>26</x:v>
      </x:c>
      <x:c r="B27" s="10" t="str">
        <x:v>Head</x:v>
      </x:c>
      <x:c r="C27" s="10" t="str">
        <x:v>Code3</x:v>
      </x:c>
      <x:c r="D27" s="10" t="str">
        <x:v>Head of Marketing</x:v>
      </x:c>
      <x:c r="E27" s="10" t="str">
        <x:v>US</x:v>
      </x:c>
      <x:c r="F27" s="10" t="str">
        <x:v>https://job-boards.greenhouse.io/code3/jobs/8292592</x:v>
      </x:c>
      <x:c r="G27" s="10" t="str">
        <x:v>Yes</x:v>
      </x:c>
      <x:c r="H27" s="10" t="str">
        <x:v>Yes</x:v>
      </x:c>
      <x:c r="I27" s="10" t="str">
        <x:v>Yes</x:v>
      </x:c>
      <x:c r="J27" s="10" t="str">
        <x:v>Unclear</x:v>
      </x:c>
      <x:c r="K27" s="10" t="str">
        <x:v>No</x:v>
      </x:c>
      <x:c r="L27" s="10" t="str">
        <x:v>Owns the marketing ecosystem and is described as a hands-on leader who executes alongside a lean team.</x:v>
      </x:c>
      <x:c r="M27" s="10" t="str">
        <x:v>Strong</x:v>
      </x:c>
      <x:c r="N27" s="10" t="str">
        <x:v>Employer ATS</x:v>
      </x:c>
      <x:c r="O27" s="12" t="n">
        <x:v>46314</x:v>
      </x:c>
    </x:row>
    <x:row r="28">
      <x:c r="A28" s="10" t="n">
        <x:v>27</x:v>
      </x:c>
      <x:c r="B28" s="10" t="str">
        <x:v>Head</x:v>
      </x:c>
      <x:c r="C28" s="10" t="str">
        <x:v>SentiLink</x:v>
      </x:c>
      <x:c r="D28" s="10" t="str">
        <x:v>Head of Marketing (B2B)</x:v>
      </x:c>
      <x:c r="E28" s="10" t="str">
        <x:v>Remote, US</x:v>
      </x:c>
      <x:c r="F28" s="10" t="str">
        <x:v>https://jobs.ashbyhq.com/sentilink/5b6b2d3d-f5c9-47f4-8609-665c075b56e5</x:v>
      </x:c>
      <x:c r="G28" s="10" t="str">
        <x:v>Yes</x:v>
      </x:c>
      <x:c r="H28" s="10" t="str">
        <x:v>Yes</x:v>
      </x:c>
      <x:c r="I28" s="10" t="str">
        <x:v>Yes</x:v>
      </x:c>
      <x:c r="J28" s="10" t="str">
        <x:v>Yes</x:v>
      </x:c>
      <x:c r="K28" s="10" t="str">
        <x:v>Yes</x:v>
      </x:c>
      <x:c r="L28" s="10" t="str">
        <x:v>Posting asks for hands-on website, SEO, AEO, content, brand and CRO experience while building enterprise pipeline and team capability.</x:v>
      </x:c>
      <x:c r="M28" s="10" t="str">
        <x:v>Strong</x:v>
      </x:c>
      <x:c r="N28" s="10" t="str">
        <x:v>Employer ATS</x:v>
      </x:c>
      <x:c r="O28" s="12" t="n">
        <x:v>46314</x:v>
      </x:c>
    </x:row>
    <x:row r="29">
      <x:c r="A29" s="10" t="n">
        <x:v>28</x:v>
      </x:c>
      <x:c r="B29" s="10" t="str">
        <x:v>Head</x:v>
      </x:c>
      <x:c r="C29" s="10" t="str">
        <x:v>brightwheel</x:v>
      </x:c>
      <x:c r="D29" s="10" t="str">
        <x:v>Head of Marketing</x:v>
      </x:c>
      <x:c r="E29" s="10" t="str">
        <x:v>Remote, US</x:v>
      </x:c>
      <x:c r="F29" s="10" t="str">
        <x:v>https://jobs.ashbyhq.com/brightwheel/3798d50a-c328-469c-838c-486cd8291539</x:v>
      </x:c>
      <x:c r="G29" s="10" t="str">
        <x:v>Yes</x:v>
      </x:c>
      <x:c r="H29" s="10" t="str">
        <x:v>Yes</x:v>
      </x:c>
      <x:c r="I29" s="10" t="str">
        <x:v>Yes</x:v>
      </x:c>
      <x:c r="J29" s="10" t="str">
        <x:v>Yes</x:v>
      </x:c>
      <x:c r="K29" s="10" t="str">
        <x:v>Yes</x:v>
      </x:c>
      <x:c r="L29" s="10" t="str">
        <x:v>Owns multiple functions and revenue outcomes, with explicit expectation to dive into details and execute in an AI-native operating model.</x:v>
      </x:c>
      <x:c r="M29" s="10" t="str">
        <x:v>Strong</x:v>
      </x:c>
      <x:c r="N29" s="10" t="str">
        <x:v>Employer ATS</x:v>
      </x:c>
      <x:c r="O29" s="12" t="n">
        <x:v>46314</x:v>
      </x:c>
    </x:row>
    <x:row r="30">
      <x:c r="A30" s="10" t="n">
        <x:v>29</x:v>
      </x:c>
      <x:c r="B30" s="10" t="str">
        <x:v>Head</x:v>
      </x:c>
      <x:c r="C30" s="10" t="str">
        <x:v>Taekus</x:v>
      </x:c>
      <x:c r="D30" s="10" t="str">
        <x:v>Head of Marketing</x:v>
      </x:c>
      <x:c r="E30" s="10" t="str">
        <x:v>Remote, US</x:v>
      </x:c>
      <x:c r="F30" s="10" t="str">
        <x:v>https://jobs.ashbyhq.com/taekus/6200f23c-e331-4345-8962-f1777e183fda</x:v>
      </x:c>
      <x:c r="G30" s="10" t="str">
        <x:v>Unclear</x:v>
      </x:c>
      <x:c r="H30" s="10" t="str">
        <x:v>Yes</x:v>
      </x:c>
      <x:c r="I30" s="10" t="str">
        <x:v>Unclear</x:v>
      </x:c>
      <x:c r="J30" s="10" t="str">
        <x:v>Unclear</x:v>
      </x:c>
      <x:c r="K30" s="10" t="str">
        <x:v>No</x:v>
      </x:c>
      <x:c r="L30" s="10" t="str">
        <x:v>Owns product positioning, planning and execution across channels, but available text does not prove the leader personally performs channel work.</x:v>
      </x:c>
      <x:c r="M30" s="10" t="str">
        <x:v>Moderate</x:v>
      </x:c>
      <x:c r="N30" s="10" t="str">
        <x:v>Employer ATS</x:v>
      </x:c>
      <x:c r="O30" s="12" t="n">
        <x:v>46314</x:v>
      </x:c>
    </x:row>
    <x:row r="31">
      <x:c r="A31" s="10" t="n">
        <x:v>30</x:v>
      </x:c>
      <x:c r="B31" s="10" t="str">
        <x:v>Head</x:v>
      </x:c>
      <x:c r="C31" s="10" t="str">
        <x:v>OuterSignal</x:v>
      </x:c>
      <x:c r="D31" s="10" t="str">
        <x:v>Head of Marketing</x:v>
      </x:c>
      <x:c r="E31" s="10" t="str">
        <x:v>Remote, US</x:v>
      </x:c>
      <x:c r="F31" s="10" t="str">
        <x:v>https://jobs.ashbyhq.com/outersignal/04209a82-7ad8-444a-be4b-82fb3db71273</x:v>
      </x:c>
      <x:c r="G31" s="10" t="str">
        <x:v>Unclear</x:v>
      </x:c>
      <x:c r="H31" s="10" t="str">
        <x:v>Yes</x:v>
      </x:c>
      <x:c r="I31" s="10" t="str">
        <x:v>Unclear</x:v>
      </x:c>
      <x:c r="J31" s="10" t="str">
        <x:v>Unclear</x:v>
      </x:c>
      <x:c r="K31" s="10" t="str">
        <x:v>Yes</x:v>
      </x:c>
      <x:c r="L31" s="10" t="str">
        <x:v>Owns full demand generation across paid, organic, affiliates, partnerships and outbound; personal execution is not explicit.</x:v>
      </x:c>
      <x:c r="M31" s="10" t="str">
        <x:v>Moderate</x:v>
      </x:c>
      <x:c r="N31" s="10" t="str">
        <x:v>Employer ATS</x:v>
      </x:c>
      <x:c r="O31" s="12" t="n">
        <x:v>46314</x:v>
      </x:c>
    </x:row>
    <x:row r="32">
      <x:c r="A32" s="10" t="n">
        <x:v>31</x:v>
      </x:c>
      <x:c r="B32" s="10" t="str">
        <x:v>Head</x:v>
      </x:c>
      <x:c r="C32" s="10" t="str">
        <x:v>Inato</x:v>
      </x:c>
      <x:c r="D32" s="10" t="str">
        <x:v>Head of Marketing</x:v>
      </x:c>
      <x:c r="E32" s="10" t="str">
        <x:v>Remote, US</x:v>
      </x:c>
      <x:c r="F32" s="10" t="str">
        <x:v>https://jobs.ashbyhq.com/inato/5d1abe63-1dc9-48b9-acae-a65a0705b616</x:v>
      </x:c>
      <x:c r="G32" s="10" t="str">
        <x:v>Unclear</x:v>
      </x:c>
      <x:c r="H32" s="10" t="str">
        <x:v>Yes</x:v>
      </x:c>
      <x:c r="I32" s="10" t="str">
        <x:v>Yes</x:v>
      </x:c>
      <x:c r="J32" s="10" t="str">
        <x:v>Unclear</x:v>
      </x:c>
      <x:c r="K32" s="10" t="str">
        <x:v>Yes</x:v>
      </x:c>
      <x:c r="L32" s="10" t="str">
        <x:v>Leads the organization, ABM, integrated campaigns, product marketing and advocacy; personal execution is not clearly required.</x:v>
      </x:c>
      <x:c r="M32" s="10" t="str">
        <x:v>Strong</x:v>
      </x:c>
      <x:c r="N32" s="10" t="str">
        <x:v>Employer ATS</x:v>
      </x:c>
      <x:c r="O32" s="12" t="n">
        <x:v>46314</x:v>
      </x:c>
    </x:row>
    <x:row r="33">
      <x:c r="A33" s="10" t="n">
        <x:v>32</x:v>
      </x:c>
      <x:c r="B33" s="10" t="str">
        <x:v>Head</x:v>
      </x:c>
      <x:c r="C33" s="10" t="str">
        <x:v>Tern</x:v>
      </x:c>
      <x:c r="D33" s="10" t="str">
        <x:v>Head of Marketing</x:v>
      </x:c>
      <x:c r="E33" s="10" t="str">
        <x:v>Remote, US</x:v>
      </x:c>
      <x:c r="F33" s="10" t="str">
        <x:v>https://jobs.ashbyhq.com/tern/a6179a1c-252b-4901-8490-b718029e0707</x:v>
      </x:c>
      <x:c r="G33" s="10" t="str">
        <x:v>Yes</x:v>
      </x:c>
      <x:c r="H33" s="10" t="str">
        <x:v>Yes</x:v>
      </x:c>
      <x:c r="I33" s="10" t="str">
        <x:v>Unclear</x:v>
      </x:c>
      <x:c r="J33" s="10" t="str">
        <x:v>Yes</x:v>
      </x:c>
      <x:c r="K33" s="10" t="str">
        <x:v>Yes</x:v>
      </x:c>
      <x:c r="L33" s="10" t="str">
        <x:v>Small-team AI-first role requires hands-on first-marketing-hire execution experience while building category and growth motion.</x:v>
      </x:c>
      <x:c r="M33" s="10" t="str">
        <x:v>Strong</x:v>
      </x:c>
      <x:c r="N33" s="10" t="str">
        <x:v>Employer ATS</x:v>
      </x:c>
      <x:c r="O33" s="12" t="n">
        <x:v>46314</x:v>
      </x:c>
    </x:row>
    <x:row r="34">
      <x:c r="A34" s="10" t="n">
        <x:v>33</x:v>
      </x:c>
      <x:c r="B34" s="10" t="str">
        <x:v>Head</x:v>
      </x:c>
      <x:c r="C34" s="10" t="str">
        <x:v>Nabla</x:v>
      </x:c>
      <x:c r="D34" s="10" t="str">
        <x:v>Head of Marketing</x:v>
      </x:c>
      <x:c r="E34" s="10" t="str">
        <x:v>Remote, US</x:v>
      </x:c>
      <x:c r="F34" s="10" t="str">
        <x:v>https://jobs.ashbyhq.com/nabla/fc776d32-ab5e-4234-a192-8f3a67f6a7dd/</x:v>
      </x:c>
      <x:c r="G34" s="10" t="str">
        <x:v>Unclear</x:v>
      </x:c>
      <x:c r="H34" s="10" t="str">
        <x:v>Yes</x:v>
      </x:c>
      <x:c r="I34" s="10" t="str">
        <x:v>Yes</x:v>
      </x:c>
      <x:c r="J34" s="10" t="str">
        <x:v>Unclear</x:v>
      </x:c>
      <x:c r="K34" s="10" t="str">
        <x:v>Yes</x:v>
      </x:c>
      <x:c r="L34" s="10" t="str">
        <x:v>Leads a multi-function team and GTM engine; public text emphasizes leadership and strategy more than personal execution.</x:v>
      </x:c>
      <x:c r="M34" s="10" t="str">
        <x:v>Strong</x:v>
      </x:c>
      <x:c r="N34" s="10" t="str">
        <x:v>Employer ATS</x:v>
      </x:c>
      <x:c r="O34" s="12" t="n">
        <x:v>46314</x:v>
      </x:c>
    </x:row>
    <x:row r="35">
      <x:c r="A35" s="10" t="n">
        <x:v>34</x:v>
      </x:c>
      <x:c r="B35" s="10" t="str">
        <x:v>Head</x:v>
      </x:c>
      <x:c r="C35" s="10" t="str">
        <x:v>Prudentia Sciences</x:v>
      </x:c>
      <x:c r="D35" s="10" t="str">
        <x:v>Head of Marketing</x:v>
      </x:c>
      <x:c r="E35" s="10" t="str">
        <x:v>Remote, US</x:v>
      </x:c>
      <x:c r="F35" s="10" t="str">
        <x:v>https://jobs.ashbyhq.com/prudentia-sciences/a56cb25f-beed-4c74-b742-35e6ad692aad</x:v>
      </x:c>
      <x:c r="G35" s="10" t="str">
        <x:v>Yes</x:v>
      </x:c>
      <x:c r="H35" s="10" t="str">
        <x:v>Yes</x:v>
      </x:c>
      <x:c r="I35" s="10" t="str">
        <x:v>Unclear</x:v>
      </x:c>
      <x:c r="J35" s="10" t="str">
        <x:v>Yes</x:v>
      </x:c>
      <x:c r="K35" s="10" t="str">
        <x:v>No</x:v>
      </x:c>
      <x:c r="L35" s="10" t="str">
        <x:v>Posting explicitly calls this hands-on leadership: set strategy and roll up sleeves across brand, content, demand, communications and events.</x:v>
      </x:c>
      <x:c r="M35" s="10" t="str">
        <x:v>Strong</x:v>
      </x:c>
      <x:c r="N35" s="10" t="str">
        <x:v>Employer ATS</x:v>
      </x:c>
      <x:c r="O35" s="12" t="n">
        <x:v>46314</x:v>
      </x:c>
    </x:row>
    <x:row r="36">
      <x:c r="A36" s="10" t="n">
        <x:v>35</x:v>
      </x:c>
      <x:c r="B36" s="10" t="str">
        <x:v>Head</x:v>
      </x:c>
      <x:c r="C36" s="10" t="str">
        <x:v>Misfits &amp; Machines</x:v>
      </x:c>
      <x:c r="D36" s="10" t="str">
        <x:v>Head of Marketing</x:v>
      </x:c>
      <x:c r="E36" s="10" t="str">
        <x:v>Remote, US</x:v>
      </x:c>
      <x:c r="F36" s="10" t="str">
        <x:v>https://builtin.com/job/head-growth-marketing/9929069</x:v>
      </x:c>
      <x:c r="G36" s="10" t="str">
        <x:v>Yes</x:v>
      </x:c>
      <x:c r="H36" s="10" t="str">
        <x:v>Yes</x:v>
      </x:c>
      <x:c r="I36" s="10" t="str">
        <x:v>Unclear</x:v>
      </x:c>
      <x:c r="J36" s="10" t="str">
        <x:v>Unclear</x:v>
      </x:c>
      <x:c r="K36" s="10" t="str">
        <x:v>Yes</x:v>
      </x:c>
      <x:c r="L36" s="10" t="str">
        <x:v>Requires full-funnel operator skills and hands-on execution across outreach, demos, content and GTM operations.</x:v>
      </x:c>
      <x:c r="M36" s="10" t="str">
        <x:v>Strong</x:v>
      </x:c>
      <x:c r="N36" s="10" t="str">
        <x:v>Job mirror</x:v>
      </x:c>
      <x:c r="O36" s="12" t="n">
        <x:v>46314</x:v>
      </x:c>
    </x:row>
    <x:row r="37">
      <x:c r="A37" s="10" t="n">
        <x:v>36</x:v>
      </x:c>
      <x:c r="B37" s="10" t="str">
        <x:v>Head</x:v>
      </x:c>
      <x:c r="C37" s="10" t="str">
        <x:v>C8 Health</x:v>
      </x:c>
      <x:c r="D37" s="10" t="str">
        <x:v>Head of Marketing</x:v>
      </x:c>
      <x:c r="E37" s="10" t="str">
        <x:v>Remote, US</x:v>
      </x:c>
      <x:c r="F37" s="10" t="str">
        <x:v>https://c8health.com/careers/head-of-marketing</x:v>
      </x:c>
      <x:c r="G37" s="10" t="str">
        <x:v>Yes</x:v>
      </x:c>
      <x:c r="H37" s="10" t="str">
        <x:v>Yes</x:v>
      </x:c>
      <x:c r="I37" s="10" t="str">
        <x:v>Yes</x:v>
      </x:c>
      <x:c r="J37" s="10" t="str">
        <x:v>Yes</x:v>
      </x:c>
      <x:c r="K37" s="10" t="str">
        <x:v>Yes</x:v>
      </x:c>
      <x:c r="L37" s="10" t="str">
        <x:v>Explicitly asks for a leader who gets into the work and can point to campaigns, copy or programs personally built.</x:v>
      </x:c>
      <x:c r="M37" s="10" t="str">
        <x:v>Strong</x:v>
      </x:c>
      <x:c r="N37" s="10" t="str">
        <x:v>Company careers page</x:v>
      </x:c>
      <x:c r="O37" s="12" t="n">
        <x:v>46314</x:v>
      </x:c>
    </x:row>
    <x:row r="38">
      <x:c r="A38" s="10" t="n">
        <x:v>37</x:v>
      </x:c>
      <x:c r="B38" s="10" t="str">
        <x:v>Head</x:v>
      </x:c>
      <x:c r="C38" s="10" t="str">
        <x:v>Flosum</x:v>
      </x:c>
      <x:c r="D38" s="10" t="str">
        <x:v>Head of Marketing (US)</x:v>
      </x:c>
      <x:c r="E38" s="10" t="str">
        <x:v>Remote, US</x:v>
      </x:c>
      <x:c r="F38" s="10" t="str">
        <x:v>https://builtin.com/job/head-marketing-us/9343218</x:v>
      </x:c>
      <x:c r="G38" s="10" t="str">
        <x:v>Yes</x:v>
      </x:c>
      <x:c r="H38" s="10" t="str">
        <x:v>Yes</x:v>
      </x:c>
      <x:c r="I38" s="10" t="str">
        <x:v>Yes</x:v>
      </x:c>
      <x:c r="J38" s="10" t="str">
        <x:v>Unclear</x:v>
      </x:c>
      <x:c r="K38" s="10" t="str">
        <x:v>Yes</x:v>
      </x:c>
      <x:c r="L38" s="10" t="str">
        <x:v>Builder owns the full marketing engine and combines commercial leadership with hands-on execution in a lean AI-enabled environment.</x:v>
      </x:c>
      <x:c r="M38" s="10" t="str">
        <x:v>Strong</x:v>
      </x:c>
      <x:c r="N38" s="10" t="str">
        <x:v>Job mirror</x:v>
      </x:c>
      <x:c r="O38" s="12" t="n">
        <x:v>46314</x:v>
      </x:c>
    </x:row>
    <x:row r="39">
      <x:c r="A39" s="10" t="n">
        <x:v>38</x:v>
      </x:c>
      <x:c r="B39" s="10" t="str">
        <x:v>Head</x:v>
      </x:c>
      <x:c r="C39" s="10" t="str">
        <x:v>Galvanick</x:v>
      </x:c>
      <x:c r="D39" s="10" t="str">
        <x:v>Head of Marketing</x:v>
      </x:c>
      <x:c r="E39" s="10" t="str">
        <x:v>Remote, US</x:v>
      </x:c>
      <x:c r="F39" s="10" t="str">
        <x:v>https://jobs.lever.co/galvanick?workplaceType=remote</x:v>
      </x:c>
      <x:c r="G39" s="10" t="str">
        <x:v>Unclear</x:v>
      </x:c>
      <x:c r="H39" s="10" t="str">
        <x:v>Yes</x:v>
      </x:c>
      <x:c r="I39" s="10" t="str">
        <x:v>Unclear</x:v>
      </x:c>
      <x:c r="J39" s="10" t="str">
        <x:v>Yes</x:v>
      </x:c>
      <x:c r="K39" s="10" t="str">
        <x:v>Yes</x:v>
      </x:c>
      <x:c r="L39" s="10" t="str">
        <x:v>First marketing leader builds brand and lead-generation engine from scratch; personal execution is implied but not explicit enough for Yes.</x:v>
      </x:c>
      <x:c r="M39" s="10" t="str">
        <x:v>Moderate</x:v>
      </x:c>
      <x:c r="N39" s="10" t="str">
        <x:v>Employer ATS index</x:v>
      </x:c>
      <x:c r="O39" s="12" t="n">
        <x:v>46314</x:v>
      </x:c>
    </x:row>
    <x:row r="40">
      <x:c r="A40" s="10" t="n">
        <x:v>39</x:v>
      </x:c>
      <x:c r="B40" s="10" t="str">
        <x:v>Head</x:v>
      </x:c>
      <x:c r="C40" s="10" t="str">
        <x:v>TeamBonding</x:v>
      </x:c>
      <x:c r="D40" s="10" t="str">
        <x:v>Head of Marketing</x:v>
      </x:c>
      <x:c r="E40" s="10" t="str">
        <x:v>Stoughton, MA / hybrid</x:v>
      </x:c>
      <x:c r="F40" s="10" t="str">
        <x:v>https://www.teambonding.com/careers/head-of-marketing</x:v>
      </x:c>
      <x:c r="G40" s="10" t="str">
        <x:v>Yes</x:v>
      </x:c>
      <x:c r="H40" s="10" t="str">
        <x:v>Yes</x:v>
      </x:c>
      <x:c r="I40" s="10" t="str">
        <x:v>Yes</x:v>
      </x:c>
      <x:c r="J40" s="10" t="str">
        <x:v>Unclear</x:v>
      </x:c>
      <x:c r="K40" s="10" t="str">
        <x:v>Yes</x:v>
      </x:c>
      <x:c r="L40" s="10" t="str">
        <x:v>Posting calls the role hands-on and player-coach, with sleeves-up support for execution and optimization while leading specialists.</x:v>
      </x:c>
      <x:c r="M40" s="10" t="str">
        <x:v>Strong</x:v>
      </x:c>
      <x:c r="N40" s="10" t="str">
        <x:v>Company careers page</x:v>
      </x:c>
      <x:c r="O40" s="12" t="n">
        <x:v>46314</x:v>
      </x:c>
    </x:row>
    <x:row r="41">
      <x:c r="A41" s="10" t="n">
        <x:v>40</x:v>
      </x:c>
      <x:c r="B41" s="10" t="str">
        <x:v>Head</x:v>
      </x:c>
      <x:c r="C41" s="10" t="str">
        <x:v>Employee Navigator</x:v>
      </x:c>
      <x:c r="D41" s="10" t="str">
        <x:v>Head of Marketing</x:v>
      </x:c>
      <x:c r="E41" s="10" t="str">
        <x:v>Bethesda, MD</x:v>
      </x:c>
      <x:c r="F41" s="10" t="str">
        <x:v>https://www.employeenavigator.com/careers/7661725?gh_jid=7661725</x:v>
      </x:c>
      <x:c r="G41" s="10" t="str">
        <x:v>Yes</x:v>
      </x:c>
      <x:c r="H41" s="10" t="str">
        <x:v>Yes</x:v>
      </x:c>
      <x:c r="I41" s="10" t="str">
        <x:v>Yes</x:v>
      </x:c>
      <x:c r="J41" s="10" t="str">
        <x:v>Unclear</x:v>
      </x:c>
      <x:c r="K41" s="10" t="str">
        <x:v>No</x:v>
      </x:c>
      <x:c r="L41" s="10" t="str">
        <x:v>Requires execution-oriented mindset, rolling up sleeves and hands-on SEO and website experience while leading the team.</x:v>
      </x:c>
      <x:c r="M41" s="10" t="str">
        <x:v>Strong</x:v>
      </x:c>
      <x:c r="N41" s="10" t="str">
        <x:v>Company careers page</x:v>
      </x:c>
      <x:c r="O41" s="12" t="n">
        <x:v>46314</x:v>
      </x:c>
    </x:row>
    <x:row r="42">
      <x:c r="A42" s="10" t="n">
        <x:v>41</x:v>
      </x:c>
      <x:c r="B42" s="10" t="str">
        <x:v>Head</x:v>
      </x:c>
      <x:c r="C42" s="10" t="str">
        <x:v>Supernal / Infinity</x:v>
      </x:c>
      <x:c r="D42" s="10" t="str">
        <x:v>Head of Marketing</x:v>
      </x:c>
      <x:c r="E42" s="10" t="str">
        <x:v>Remote, US</x:v>
      </x:c>
      <x:c r="F42" s="10" t="str">
        <x:v>https://dailyremote.com/remote-job/head-of-marketing-supernal-4795634</x:v>
      </x:c>
      <x:c r="G42" s="10" t="str">
        <x:v>Yes</x:v>
      </x:c>
      <x:c r="H42" s="10" t="str">
        <x:v>Yes</x:v>
      </x:c>
      <x:c r="I42" s="10" t="str">
        <x:v>Unclear</x:v>
      </x:c>
      <x:c r="J42" s="10" t="str">
        <x:v>Yes</x:v>
      </x:c>
      <x:c r="K42" s="10" t="str">
        <x:v>Yes</x:v>
      </x:c>
      <x:c r="L42" s="10" t="str">
        <x:v>Owns campaign execution end to end, including targeting, creative, copy, landing pages, measurement and optimization.</x:v>
      </x:c>
      <x:c r="M42" s="10" t="str">
        <x:v>Strong</x:v>
      </x:c>
      <x:c r="N42" s="10" t="str">
        <x:v>Job mirror</x:v>
      </x:c>
      <x:c r="O42" s="12" t="n">
        <x:v>46314</x:v>
      </x:c>
    </x:row>
    <x:row r="43">
      <x:c r="A43" s="10" t="n">
        <x:v>42</x:v>
      </x:c>
      <x:c r="B43" s="10" t="str">
        <x:v>Head</x:v>
      </x:c>
      <x:c r="C43" s="10" t="str">
        <x:v>Casa</x:v>
      </x:c>
      <x:c r="D43" s="10" t="str">
        <x:v>Head of Marketing</x:v>
      </x:c>
      <x:c r="E43" s="10" t="str">
        <x:v>US</x:v>
      </x:c>
      <x:c r="F43" s="10" t="str">
        <x:v>https://jobs.ashbyhq.com/casa/5f886e7e-cbda-4e28-8a0f-935f6f4d6083/</x:v>
      </x:c>
      <x:c r="G43" s="10" t="str">
        <x:v>Yes</x:v>
      </x:c>
      <x:c r="H43" s="10" t="str">
        <x:v>Unclear</x:v>
      </x:c>
      <x:c r="I43" s="10" t="str">
        <x:v>No</x:v>
      </x:c>
      <x:c r="J43" s="10" t="str">
        <x:v>No</x:v>
      </x:c>
      <x:c r="K43" s="10" t="str">
        <x:v>No</x:v>
      </x:c>
      <x:c r="L43" s="10" t="str">
        <x:v>Explicitly a highly hands-on senior individual-contributor role that defines strategy and executes independently.</x:v>
      </x:c>
      <x:c r="M43" s="10" t="str">
        <x:v>Strong</x:v>
      </x:c>
      <x:c r="N43" s="10" t="str">
        <x:v>Employer ATS</x:v>
      </x:c>
      <x:c r="O43" s="12" t="n">
        <x:v>46314</x:v>
      </x:c>
    </x:row>
    <x:row r="44">
      <x:c r="A44" s="10" t="n">
        <x:v>43</x:v>
      </x:c>
      <x:c r="B44" s="10" t="str">
        <x:v>Head</x:v>
      </x:c>
      <x:c r="C44" s="10" t="str">
        <x:v>Labrynth / Infinity</x:v>
      </x:c>
      <x:c r="D44" s="10" t="str">
        <x:v>Head of Marketing</x:v>
      </x:c>
      <x:c r="E44" s="10" t="str">
        <x:v>US</x:v>
      </x:c>
      <x:c r="F44" s="10" t="str">
        <x:v>https://jobs.ashbyhq.com/infinity-constellation/f49a5d93-5369-4572-9f6c-1005b36c7d8d</x:v>
      </x:c>
      <x:c r="G44" s="10" t="str">
        <x:v>Yes</x:v>
      </x:c>
      <x:c r="H44" s="10" t="str">
        <x:v>Yes</x:v>
      </x:c>
      <x:c r="I44" s="10" t="str">
        <x:v>Yes</x:v>
      </x:c>
      <x:c r="J44" s="10" t="str">
        <x:v>Unclear</x:v>
      </x:c>
      <x:c r="K44" s="10" t="str">
        <x:v>No</x:v>
      </x:c>
      <x:c r="L44" s="10" t="str">
        <x:v>Posting says the leader will personally execute content, demand generation, product marketing and earned media in the early months.</x:v>
      </x:c>
      <x:c r="M44" s="10" t="str">
        <x:v>Strong</x:v>
      </x:c>
      <x:c r="N44" s="10" t="str">
        <x:v>Employer ATS</x:v>
      </x:c>
      <x:c r="O44" s="12" t="n">
        <x:v>46314</x:v>
      </x:c>
    </x:row>
    <x:row r="45">
      <x:c r="A45" s="10" t="n">
        <x:v>44</x:v>
      </x:c>
      <x:c r="B45" s="10" t="str">
        <x:v>Head</x:v>
      </x:c>
      <x:c r="C45" s="10" t="str">
        <x:v>Vitalize</x:v>
      </x:c>
      <x:c r="D45" s="10" t="str">
        <x:v>Head of Marketing</x:v>
      </x:c>
      <x:c r="E45" s="10" t="str">
        <x:v>Remote, US</x:v>
      </x:c>
      <x:c r="F45" s="10" t="str">
        <x:v>https://jobs.ashbyhq.com/vitalize/b382c9fb-c036-494d-919d-1d8f636e8bfb/</x:v>
      </x:c>
      <x:c r="G45" s="10" t="str">
        <x:v>Yes</x:v>
      </x:c>
      <x:c r="H45" s="10" t="str">
        <x:v>Yes</x:v>
      </x:c>
      <x:c r="I45" s="10" t="str">
        <x:v>Unclear</x:v>
      </x:c>
      <x:c r="J45" s="10" t="str">
        <x:v>Yes</x:v>
      </x:c>
      <x:c r="K45" s="10" t="str">
        <x:v>Yes</x:v>
      </x:c>
      <x:c r="L45" s="10" t="str">
        <x:v>First head initially does a little of everything, launches campaigns, shapes positioning and later builds the organization around the role.</x:v>
      </x:c>
      <x:c r="M45" s="10" t="str">
        <x:v>Strong</x:v>
      </x:c>
      <x:c r="N45" s="10" t="str">
        <x:v>Employer ATS</x:v>
      </x:c>
      <x:c r="O45" s="12" t="n">
        <x:v>46314</x:v>
      </x:c>
    </x:row>
    <x:row r="46">
      <x:c r="A46" s="10" t="n">
        <x:v>45</x:v>
      </x:c>
      <x:c r="B46" s="10" t="str">
        <x:v>Head</x:v>
      </x:c>
      <x:c r="C46" s="10" t="str">
        <x:v>Mighty Networks</x:v>
      </x:c>
      <x:c r="D46" s="10" t="str">
        <x:v>Head of Marketing</x:v>
      </x:c>
      <x:c r="E46" s="10" t="str">
        <x:v>Remote, US</x:v>
      </x:c>
      <x:c r="F46" s="10" t="str">
        <x:v>https://job-boards.greenhouse.io/mightynetworks/jobs/8873395002?gh_jid=8873395002</x:v>
      </x:c>
      <x:c r="G46" s="10" t="str">
        <x:v>Yes</x:v>
      </x:c>
      <x:c r="H46" s="10" t="str">
        <x:v>Unclear</x:v>
      </x:c>
      <x:c r="I46" s="10" t="str">
        <x:v>Unclear</x:v>
      </x:c>
      <x:c r="J46" s="10" t="str">
        <x:v>Yes</x:v>
      </x:c>
      <x:c r="K46" s="10" t="str">
        <x:v>Yes</x:v>
      </x:c>
      <x:c r="L46" s="10" t="str">
        <x:v>Posting is explicit: write, shoot and plan the work yourself, then build a future team.</x:v>
      </x:c>
      <x:c r="M46" s="10" t="str">
        <x:v>Strong</x:v>
      </x:c>
      <x:c r="N46" s="10" t="str">
        <x:v>Employer ATS</x:v>
      </x:c>
      <x:c r="O46" s="12" t="n">
        <x:v>46314</x:v>
      </x:c>
    </x:row>
    <x:row r="47">
      <x:c r="A47" s="10" t="n">
        <x:v>46</x:v>
      </x:c>
      <x:c r="B47" s="10" t="str">
        <x:v>Head</x:v>
      </x:c>
      <x:c r="C47" s="10" t="str">
        <x:v>Haystack News</x:v>
      </x:c>
      <x:c r="D47" s="10" t="str">
        <x:v>Head of Marketing</x:v>
      </x:c>
      <x:c r="E47" s="10" t="str">
        <x:v>Fort Lauderdale, FL / hybrid</x:v>
      </x:c>
      <x:c r="F47" s="10" t="str">
        <x:v>https://jobs.ashbyhq.com/haystacknews/73251c6f-6a38-414a-a5bc-32a22e5cb4d2</x:v>
      </x:c>
      <x:c r="G47" s="10" t="str">
        <x:v>Yes</x:v>
      </x:c>
      <x:c r="H47" s="10" t="str">
        <x:v>Yes</x:v>
      </x:c>
      <x:c r="I47" s="10" t="str">
        <x:v>Yes</x:v>
      </x:c>
      <x:c r="J47" s="10" t="str">
        <x:v>Yes</x:v>
      </x:c>
      <x:c r="K47" s="10" t="str">
        <x:v>Yes</x:v>
      </x:c>
      <x:c r="L47" s="10" t="str">
        <x:v>High-impact hands-on player-coach role; owns paid acquisition, lifecycle, messaging, creative and communications while building team and playbook.</x:v>
      </x:c>
      <x:c r="M47" s="10" t="str">
        <x:v>Strong</x:v>
      </x:c>
      <x:c r="N47" s="10" t="str">
        <x:v>Employer ATS</x:v>
      </x:c>
      <x:c r="O47" s="12" t="n">
        <x:v>46314</x:v>
      </x:c>
    </x:row>
    <x:row r="48">
      <x:c r="A48" s="10" t="n">
        <x:v>47</x:v>
      </x:c>
      <x:c r="B48" s="10" t="str">
        <x:v>Head</x:v>
      </x:c>
      <x:c r="C48" s="10" t="str">
        <x:v>Fitt Talent Partners client A</x:v>
      </x:c>
      <x:c r="D48" s="10" t="str">
        <x:v>Head of Marketing</x:v>
      </x:c>
      <x:c r="E48" s="10" t="str">
        <x:v>Remote, US</x:v>
      </x:c>
      <x:c r="F48" s="10" t="str">
        <x:v>https://jobs.ashbyhq.com/fitt/75b7c290-3c4d-42a2-b3ff-d9a9a9febdae/</x:v>
      </x:c>
      <x:c r="G48" s="10" t="str">
        <x:v>Yes</x:v>
      </x:c>
      <x:c r="H48" s="10" t="str">
        <x:v>Yes</x:v>
      </x:c>
      <x:c r="I48" s="10" t="str">
        <x:v>Yes</x:v>
      </x:c>
      <x:c r="J48" s="10" t="str">
        <x:v>Unclear</x:v>
      </x:c>
      <x:c r="K48" s="10" t="str">
        <x:v>Yes</x:v>
      </x:c>
      <x:c r="L48" s="10" t="str">
        <x:v>Role is explicitly strategic and hands-on, with hands-on expertise required in at least two growth engines and AI-enabled throughput.</x:v>
      </x:c>
      <x:c r="M48" s="10" t="str">
        <x:v>Strong</x:v>
      </x:c>
      <x:c r="N48" s="10" t="str">
        <x:v>Recruiter ATS</x:v>
      </x:c>
      <x:c r="O48" s="12" t="n">
        <x:v>46314</x:v>
      </x:c>
    </x:row>
    <x:row r="49">
      <x:c r="A49" s="10" t="n">
        <x:v>48</x:v>
      </x:c>
      <x:c r="B49" s="10" t="str">
        <x:v>Head</x:v>
      </x:c>
      <x:c r="C49" s="10" t="str">
        <x:v>Tempus</x:v>
      </x:c>
      <x:c r="D49" s="10" t="str">
        <x:v>Head of Marketing</x:v>
      </x:c>
      <x:c r="E49" s="10" t="str">
        <x:v>Chicago / Redwood City</x:v>
      </x:c>
      <x:c r="F49" s="10" t="str">
        <x:v>https://tempus.wd5.myworkdayjobs.com/en-US/Tempus_Careers/job/Head-of-Marketing_JR202600505</x:v>
      </x:c>
      <x:c r="G49" s="10" t="str">
        <x:v>Yes</x:v>
      </x:c>
      <x:c r="H49" s="10" t="str">
        <x:v>Yes</x:v>
      </x:c>
      <x:c r="I49" s="10" t="str">
        <x:v>Yes</x:v>
      </x:c>
      <x:c r="J49" s="10" t="str">
        <x:v>Yes</x:v>
      </x:c>
      <x:c r="K49" s="10" t="str">
        <x:v>Yes</x:v>
      </x:c>
      <x:c r="L49" s="10" t="str">
        <x:v>Leader is expected to roll up sleeves, rapidly deploy and optimize programs, and lead a sizeable downstream marketing organization.</x:v>
      </x:c>
      <x:c r="M49" s="10" t="str">
        <x:v>Strong</x:v>
      </x:c>
      <x:c r="N49" s="10" t="str">
        <x:v>Employer ATS</x:v>
      </x:c>
      <x:c r="O49" s="12" t="n">
        <x:v>46314</x:v>
      </x:c>
    </x:row>
    <x:row r="50">
      <x:c r="A50" s="10" t="n">
        <x:v>49</x:v>
      </x:c>
      <x:c r="B50" s="10" t="str">
        <x:v>Head</x:v>
      </x:c>
      <x:c r="C50" s="10" t="str">
        <x:v>Lassie</x:v>
      </x:c>
      <x:c r="D50" s="10" t="str">
        <x:v>Head of Marketing</x:v>
      </x:c>
      <x:c r="E50" s="10" t="str">
        <x:v>US</x:v>
      </x:c>
      <x:c r="F50" s="10" t="str">
        <x:v>https://haystackapp.io/jobs/d4d901eb-63f1-479c-8591-40ed2f42f69d</x:v>
      </x:c>
      <x:c r="G50" s="10" t="str">
        <x:v>Yes</x:v>
      </x:c>
      <x:c r="H50" s="10" t="str">
        <x:v>Yes</x:v>
      </x:c>
      <x:c r="I50" s="10" t="str">
        <x:v>Unclear</x:v>
      </x:c>
      <x:c r="J50" s="10" t="str">
        <x:v>Yes</x:v>
      </x:c>
      <x:c r="K50" s="10" t="str">
        <x:v>Yes</x:v>
      </x:c>
      <x:c r="L50" s="10" t="str">
        <x:v>Hands-on builder personally finds and proves growth channels, owns brand/product execution, then builds an AI-native team around what works.</x:v>
      </x:c>
      <x:c r="M50" s="10" t="str">
        <x:v>Strong</x:v>
      </x:c>
      <x:c r="N50" s="10" t="str">
        <x:v>Job mirror</x:v>
      </x:c>
      <x:c r="O50" s="12" t="n">
        <x:v>46314</x:v>
      </x:c>
    </x:row>
    <x:row r="51">
      <x:c r="A51" s="10" t="n">
        <x:v>50</x:v>
      </x:c>
      <x:c r="B51" s="10" t="str">
        <x:v>Head</x:v>
      </x:c>
      <x:c r="C51" s="10" t="str">
        <x:v>Fitt Talent Partners client B</x:v>
      </x:c>
      <x:c r="D51" s="10" t="str">
        <x:v>Head of Marketing and Growth</x:v>
      </x:c>
      <x:c r="E51" s="10" t="str">
        <x:v>US</x:v>
      </x:c>
      <x:c r="F51" s="10" t="str">
        <x:v>https://jobs.ashbyhq.com/fitt/92cb22bc-4c58-4633-9d4e-4bcb918f9e08</x:v>
      </x:c>
      <x:c r="G51" s="10" t="str">
        <x:v>Yes</x:v>
      </x:c>
      <x:c r="H51" s="10" t="str">
        <x:v>Yes</x:v>
      </x:c>
      <x:c r="I51" s="10" t="str">
        <x:v>Yes</x:v>
      </x:c>
      <x:c r="J51" s="10" t="str">
        <x:v>Unclear</x:v>
      </x:c>
      <x:c r="K51" s="10" t="str">
        <x:v>Yes</x:v>
      </x:c>
      <x:c r="L51" s="10" t="str">
        <x:v>Role operates strategically and hands-on, with direct experimentation, paid acquisition, lifecycle and team-building responsibility.</x:v>
      </x:c>
      <x:c r="M51" s="10" t="str">
        <x:v>Strong</x:v>
      </x:c>
      <x:c r="N51" s="10" t="str">
        <x:v>Recruiter ATS</x:v>
      </x:c>
      <x:c r="O51" s="12" t="n">
        <x:v>46314</x:v>
      </x:c>
    </x:row>
    <x:row r="52">
      <x:c r="A52" s="10" t="n">
        <x:v>51</x:v>
      </x:c>
      <x:c r="B52" s="10" t="str">
        <x:v>VP</x:v>
      </x:c>
      <x:c r="C52" s="10" t="str">
        <x:v>Analyst1</x:v>
      </x:c>
      <x:c r="D52" s="10" t="str">
        <x:v>VP of Marketing</x:v>
      </x:c>
      <x:c r="E52" s="10" t="str">
        <x:v>Remote, US</x:v>
      </x:c>
      <x:c r="F52" s="10" t="str">
        <x:v>https://job-boards.greenhouse.io/analyst1/jobs/5187669007</x:v>
      </x:c>
      <x:c r="G52" s="10" t="str">
        <x:v>Yes</x:v>
      </x:c>
      <x:c r="H52" s="10" t="str">
        <x:v>Yes</x:v>
      </x:c>
      <x:c r="I52" s="10" t="str">
        <x:v>Yes</x:v>
      </x:c>
      <x:c r="J52" s="10" t="str">
        <x:v>Unclear</x:v>
      </x:c>
      <x:c r="K52" s="10" t="str">
        <x:v>Yes</x:v>
      </x:c>
      <x:c r="L52" s="10" t="str">
        <x:v>Requires hands-on experience with modern marketing tools while leading strategy and execution across broad B2B functions.</x:v>
      </x:c>
      <x:c r="M52" s="10" t="str">
        <x:v>Strong</x:v>
      </x:c>
      <x:c r="N52" s="10" t="str">
        <x:v>Employer ATS</x:v>
      </x:c>
      <x:c r="O52" s="12" t="n">
        <x:v>46314</x:v>
      </x:c>
    </x:row>
    <x:row r="53">
      <x:c r="A53" s="10" t="n">
        <x:v>52</x:v>
      </x:c>
      <x:c r="B53" s="10" t="str">
        <x:v>VP</x:v>
      </x:c>
      <x:c r="C53" s="10" t="str">
        <x:v>Nift</x:v>
      </x:c>
      <x:c r="D53" s="10" t="str">
        <x:v>VP of Marketing</x:v>
      </x:c>
      <x:c r="E53" s="10" t="str">
        <x:v>Remote, US</x:v>
      </x:c>
      <x:c r="F53" s="10" t="str">
        <x:v>https://job-boards.greenhouse.io/nift/jobs/5218679007</x:v>
      </x:c>
      <x:c r="G53" s="10" t="str">
        <x:v>Unclear</x:v>
      </x:c>
      <x:c r="H53" s="10" t="str">
        <x:v>Yes</x:v>
      </x:c>
      <x:c r="I53" s="10" t="str">
        <x:v>Yes</x:v>
      </x:c>
      <x:c r="J53" s="10" t="str">
        <x:v>Unclear</x:v>
      </x:c>
      <x:c r="K53" s="10" t="str">
        <x:v>No</x:v>
      </x:c>
      <x:c r="L53" s="10" t="str">
        <x:v>Broad leadership role owns product marketing, positioning, demand and enablement; direct personal execution is not explicit on employer page.</x:v>
      </x:c>
      <x:c r="M53" s="10" t="str">
        <x:v>Strong</x:v>
      </x:c>
      <x:c r="N53" s="10" t="str">
        <x:v>Employer ATS</x:v>
      </x:c>
      <x:c r="O53" s="12" t="n">
        <x:v>46314</x:v>
      </x:c>
    </x:row>
    <x:row r="54">
      <x:c r="A54" s="10" t="n">
        <x:v>53</x:v>
      </x:c>
      <x:c r="B54" s="10" t="str">
        <x:v>VP</x:v>
      </x:c>
      <x:c r="C54" s="10" t="str">
        <x:v>Nightfall AI</x:v>
      </x:c>
      <x:c r="D54" s="10" t="str">
        <x:v>VP of Marketing</x:v>
      </x:c>
      <x:c r="E54" s="10" t="str">
        <x:v>Remote, US</x:v>
      </x:c>
      <x:c r="F54" s="10" t="str">
        <x:v>https://jobs.ashbyhq.com/nightfall-ai/f0e59b2f-5694-464e-8e89-4e0eed909c1c/</x:v>
      </x:c>
      <x:c r="G54" s="10" t="str">
        <x:v>Unclear</x:v>
      </x:c>
      <x:c r="H54" s="10" t="str">
        <x:v>Yes</x:v>
      </x:c>
      <x:c r="I54" s="10" t="str">
        <x:v>Yes</x:v>
      </x:c>
      <x:c r="J54" s="10" t="str">
        <x:v>Yes</x:v>
      </x:c>
      <x:c r="K54" s="10" t="str">
        <x:v>Yes</x:v>
      </x:c>
      <x:c r="L54" s="10" t="str">
        <x:v>First true marketing leader owns demand, field, product marketing, brand, PR, website and budget, with AI-native operating expectations.</x:v>
      </x:c>
      <x:c r="M54" s="10" t="str">
        <x:v>Strong</x:v>
      </x:c>
      <x:c r="N54" s="10" t="str">
        <x:v>Employer ATS</x:v>
      </x:c>
      <x:c r="O54" s="12" t="n">
        <x:v>46314</x:v>
      </x:c>
    </x:row>
    <x:row r="55">
      <x:c r="A55" s="10" t="n">
        <x:v>54</x:v>
      </x:c>
      <x:c r="B55" s="10" t="str">
        <x:v>VP</x:v>
      </x:c>
      <x:c r="C55" s="10" t="str">
        <x:v>Buzz Solutions</x:v>
      </x:c>
      <x:c r="D55" s="10" t="str">
        <x:v>Vice President of Marketing</x:v>
      </x:c>
      <x:c r="E55" s="10" t="str">
        <x:v>Remote, US</x:v>
      </x:c>
      <x:c r="F55" s="10" t="str">
        <x:v>https://job-boards.greenhouse.io/buzzsolutions/jobs/5388718008</x:v>
      </x:c>
      <x:c r="G55" s="10" t="str">
        <x:v>Yes</x:v>
      </x:c>
      <x:c r="H55" s="10" t="str">
        <x:v>Yes</x:v>
      </x:c>
      <x:c r="I55" s="10" t="str">
        <x:v>Yes</x:v>
      </x:c>
      <x:c r="J55" s="10" t="str">
        <x:v>Unclear</x:v>
      </x:c>
      <x:c r="K55" s="10" t="str">
        <x:v>Yes</x:v>
      </x:c>
      <x:c r="L55" s="10" t="str">
        <x:v>Posting expects the leader to move between vision and helping campaigns ship, with a roll-up-sleeves operating style.</x:v>
      </x:c>
      <x:c r="M55" s="10" t="str">
        <x:v>Strong</x:v>
      </x:c>
      <x:c r="N55" s="10" t="str">
        <x:v>Employer ATS</x:v>
      </x:c>
      <x:c r="O55" s="12" t="n">
        <x:v>46314</x:v>
      </x:c>
    </x:row>
    <x:row r="56">
      <x:c r="A56" s="10" t="n">
        <x:v>55</x:v>
      </x:c>
      <x:c r="B56" s="10" t="str">
        <x:v>VP</x:v>
      </x:c>
      <x:c r="C56" s="10" t="str">
        <x:v>Elemica</x:v>
      </x:c>
      <x:c r="D56" s="10" t="str">
        <x:v>Vice President, Marketing</x:v>
      </x:c>
      <x:c r="E56" s="10" t="str">
        <x:v>US</x:v>
      </x:c>
      <x:c r="F56" s="10" t="str">
        <x:v>https://elemica.wd501.myworkdayjobs.com/en-US/Elemica_Careers/job/Vice-President--Marketing_JR100096</x:v>
      </x:c>
      <x:c r="G56" s="10" t="str">
        <x:v>Yes</x:v>
      </x:c>
      <x:c r="H56" s="10" t="str">
        <x:v>Yes</x:v>
      </x:c>
      <x:c r="I56" s="10" t="str">
        <x:v>Yes</x:v>
      </x:c>
      <x:c r="J56" s="10" t="str">
        <x:v>Yes</x:v>
      </x:c>
      <x:c r="K56" s="10" t="str">
        <x:v>Yes</x:v>
      </x:c>
      <x:c r="L56" s="10" t="str">
        <x:v>Role explicitly requires strategic thinking plus hands-on execution across brand, product, digital, customer, demand and communications.</x:v>
      </x:c>
      <x:c r="M56" s="10" t="str">
        <x:v>Strong</x:v>
      </x:c>
      <x:c r="N56" s="10" t="str">
        <x:v>Employer ATS</x:v>
      </x:c>
      <x:c r="O56" s="12" t="n">
        <x:v>46314</x:v>
      </x:c>
    </x:row>
    <x:row r="57">
      <x:c r="A57" s="10" t="n">
        <x:v>56</x:v>
      </x:c>
      <x:c r="B57" s="10" t="str">
        <x:v>VP</x:v>
      </x:c>
      <x:c r="C57" s="10" t="str">
        <x:v>360Learning</x:v>
      </x:c>
      <x:c r="D57" s="10" t="str">
        <x:v>Global VP Marketing</x:v>
      </x:c>
      <x:c r="E57" s="10" t="str">
        <x:v>Remote, US</x:v>
      </x:c>
      <x:c r="F57" s="10" t="str">
        <x:v>https://builtin.com/job/global-vp-marketing/11251741</x:v>
      </x:c>
      <x:c r="G57" s="10" t="str">
        <x:v>Unclear</x:v>
      </x:c>
      <x:c r="H57" s="10" t="str">
        <x:v>Yes</x:v>
      </x:c>
      <x:c r="I57" s="10" t="str">
        <x:v>Yes</x:v>
      </x:c>
      <x:c r="J57" s="10" t="str">
        <x:v>Unclear</x:v>
      </x:c>
      <x:c r="K57" s="10" t="str">
        <x:v>Yes</x:v>
      </x:c>
      <x:c r="L57" s="10" t="str">
        <x:v>Owns global organization across brand, product marketing, content and demand; public description does not require personal channel execution.</x:v>
      </x:c>
      <x:c r="M57" s="10" t="str">
        <x:v>Moderate</x:v>
      </x:c>
      <x:c r="N57" s="10" t="str">
        <x:v>Job mirror</x:v>
      </x:c>
      <x:c r="O57" s="12" t="n">
        <x:v>46314</x:v>
      </x:c>
    </x:row>
    <x:row r="58">
      <x:c r="A58" s="10" t="n">
        <x:v>57</x:v>
      </x:c>
      <x:c r="B58" s="10" t="str">
        <x:v>VP</x:v>
      </x:c>
      <x:c r="C58" s="10" t="str">
        <x:v>Health-E Commerce</x:v>
      </x:c>
      <x:c r="D58" s="10" t="str">
        <x:v>VP of Marketing - Telehealth</x:v>
      </x:c>
      <x:c r="E58" s="10" t="str">
        <x:v>Remote, US</x:v>
      </x:c>
      <x:c r="F58" s="10" t="str">
        <x:v>https://www.themuse.com/jobs/healthecommerce/vp-of-marketing-telehealth</x:v>
      </x:c>
      <x:c r="G58" s="10" t="str">
        <x:v>Yes</x:v>
      </x:c>
      <x:c r="H58" s="10" t="str">
        <x:v>Yes</x:v>
      </x:c>
      <x:c r="I58" s="10" t="str">
        <x:v>Yes</x:v>
      </x:c>
      <x:c r="J58" s="10" t="str">
        <x:v>Yes</x:v>
      </x:c>
      <x:c r="K58" s="10" t="str">
        <x:v>No</x:v>
      </x:c>
      <x:c r="L58" s="10" t="str">
        <x:v>Posting explicitly says strategic and hands-on: writes positioning, reviews creative and gets into funnel data while building team and playbook.</x:v>
      </x:c>
      <x:c r="M58" s="10" t="str">
        <x:v>Strong</x:v>
      </x:c>
      <x:c r="N58" s="10" t="str">
        <x:v>Job mirror</x:v>
      </x:c>
      <x:c r="O58" s="12" t="n">
        <x:v>46314</x:v>
      </x:c>
    </x:row>
    <x:row r="59">
      <x:c r="A59" s="10" t="n">
        <x:v>58</x:v>
      </x:c>
      <x:c r="B59" s="10" t="str">
        <x:v>VP</x:v>
      </x:c>
      <x:c r="C59" s="10" t="str">
        <x:v>Sidecar Health</x:v>
      </x:c>
      <x:c r="D59" s="10" t="str">
        <x:v>VP of Marketing</x:v>
      </x:c>
      <x:c r="E59" s="10" t="str">
        <x:v>Remote, US</x:v>
      </x:c>
      <x:c r="F59" s="10" t="str">
        <x:v>https://job-boards.greenhouse.io/sidecarhealth/jobs/6006042004?gh_src=7a8b315b4us</x:v>
      </x:c>
      <x:c r="G59" s="10" t="str">
        <x:v>Unclear</x:v>
      </x:c>
      <x:c r="H59" s="10" t="str">
        <x:v>Yes</x:v>
      </x:c>
      <x:c r="I59" s="10" t="str">
        <x:v>Yes</x:v>
      </x:c>
      <x:c r="J59" s="10" t="str">
        <x:v>Yes</x:v>
      </x:c>
      <x:c r="K59" s="10" t="str">
        <x:v>Yes</x:v>
      </x:c>
      <x:c r="L59" s="10" t="str">
        <x:v>Owns demand, paid media, content, nurture, website and AI stack; leadership execution is clear, personal channel execution is not explicit.</x:v>
      </x:c>
      <x:c r="M59" s="10" t="str">
        <x:v>Strong</x:v>
      </x:c>
      <x:c r="N59" s="10" t="str">
        <x:v>Employer ATS</x:v>
      </x:c>
      <x:c r="O59" s="12" t="n">
        <x:v>46314</x:v>
      </x:c>
    </x:row>
    <x:row r="60">
      <x:c r="A60" s="10" t="n">
        <x:v>59</x:v>
      </x:c>
      <x:c r="B60" s="10" t="str">
        <x:v>VP</x:v>
      </x:c>
      <x:c r="C60" s="10" t="str">
        <x:v>BoomPop</x:v>
      </x:c>
      <x:c r="D60" s="10" t="str">
        <x:v>VP, Marketing</x:v>
      </x:c>
      <x:c r="E60" s="10" t="str">
        <x:v>Remote, US</x:v>
      </x:c>
      <x:c r="F60" s="10" t="str">
        <x:v>https://www.builtinsf.com/job/vp-marketing/8721367</x:v>
      </x:c>
      <x:c r="G60" s="10" t="str">
        <x:v>Unclear</x:v>
      </x:c>
      <x:c r="H60" s="10" t="str">
        <x:v>Yes</x:v>
      </x:c>
      <x:c r="I60" s="10" t="str">
        <x:v>Yes</x:v>
      </x:c>
      <x:c r="J60" s="10" t="str">
        <x:v>Yes</x:v>
      </x:c>
      <x:c r="K60" s="10" t="str">
        <x:v>Yes</x:v>
      </x:c>
      <x:c r="L60" s="10" t="str">
        <x:v>Builder/operator role owns performance, brand, demand, content and product marketing; personal specialist execution is not explicit enough for Yes.</x:v>
      </x:c>
      <x:c r="M60" s="10" t="str">
        <x:v>Moderate</x:v>
      </x:c>
      <x:c r="N60" s="10" t="str">
        <x:v>Job mirror</x:v>
      </x:c>
      <x:c r="O60" s="12" t="n">
        <x:v>46314</x:v>
      </x:c>
    </x:row>
    <x:row r="61">
      <x:c r="A61" s="10" t="n">
        <x:v>60</x:v>
      </x:c>
      <x:c r="B61" s="10" t="str">
        <x:v>VP</x:v>
      </x:c>
      <x:c r="C61" s="10" t="str">
        <x:v>Cadence Solutions</x:v>
      </x:c>
      <x:c r="D61" s="10" t="str">
        <x:v>Vice President, Marketing</x:v>
      </x:c>
      <x:c r="E61" s="10" t="str">
        <x:v>Remote, US</x:v>
      </x:c>
      <x:c r="F61" s="10" t="str">
        <x:v>https://stillopen.work/job/187814-cadence-solutions-vice-president-marketing</x:v>
      </x:c>
      <x:c r="G61" s="10" t="str">
        <x:v>Yes</x:v>
      </x:c>
      <x:c r="H61" s="10" t="str">
        <x:v>Yes</x:v>
      </x:c>
      <x:c r="I61" s="10" t="str">
        <x:v>Yes</x:v>
      </x:c>
      <x:c r="J61" s="10" t="str">
        <x:v>Yes</x:v>
      </x:c>
      <x:c r="K61" s="10" t="str">
        <x:v>Yes</x:v>
      </x:c>
      <x:c r="L61" s="10" t="str">
        <x:v>Posting requires demand-generation and ABM programs the candidate has personally built and run, while building a unified marketing function.</x:v>
      </x:c>
      <x:c r="M61" s="10" t="str">
        <x:v>Strong</x:v>
      </x:c>
      <x:c r="N61" s="10" t="str">
        <x:v>Job mirror</x:v>
      </x:c>
      <x:c r="O61" s="12" t="n">
        <x:v>46314</x:v>
      </x:c>
    </x:row>
    <x:row r="62">
      <x:c r="A62" s="10" t="n">
        <x:v>61</x:v>
      </x:c>
      <x:c r="B62" s="10" t="str">
        <x:v>VP</x:v>
      </x:c>
      <x:c r="C62" s="10" t="str">
        <x:v>Help Scout</x:v>
      </x:c>
      <x:c r="D62" s="10" t="str">
        <x:v>VP of Marketing</x:v>
      </x:c>
      <x:c r="E62" s="10" t="str">
        <x:v>Remote, US</x:v>
      </x:c>
      <x:c r="F62" s="10" t="str">
        <x:v>https://jobs.ashbyhq.com/helpscout/1aea7099-b1d1-4408-9fd9-f112de96b28c</x:v>
      </x:c>
      <x:c r="G62" s="10" t="str">
        <x:v>Yes</x:v>
      </x:c>
      <x:c r="H62" s="10" t="str">
        <x:v>Yes</x:v>
      </x:c>
      <x:c r="I62" s="10" t="str">
        <x:v>Yes</x:v>
      </x:c>
      <x:c r="J62" s="10" t="str">
        <x:v>Unclear</x:v>
      </x:c>
      <x:c r="K62" s="10" t="str">
        <x:v>Yes</x:v>
      </x:c>
      <x:c r="L62" s="10" t="str">
        <x:v>Explicit hands-on leadership role leading three functions and an AI-native GTM model, with high accountability for revenue outcomes.</x:v>
      </x:c>
      <x:c r="M62" s="10" t="str">
        <x:v>Strong</x:v>
      </x:c>
      <x:c r="N62" s="10" t="str">
        <x:v>Employer ATS</x:v>
      </x:c>
      <x:c r="O62" s="12" t="n">
        <x:v>46314</x:v>
      </x:c>
    </x:row>
    <x:row r="63">
      <x:c r="A63" s="10" t="n">
        <x:v>62</x:v>
      </x:c>
      <x:c r="B63" s="10" t="str">
        <x:v>VP</x:v>
      </x:c>
      <x:c r="C63" s="10" t="str">
        <x:v>Hatch</x:v>
      </x:c>
      <x:c r="D63" s="10" t="str">
        <x:v>Vice President, Marketing</x:v>
      </x:c>
      <x:c r="E63" s="10" t="str">
        <x:v>Remote, US</x:v>
      </x:c>
      <x:c r="F63" s="10" t="str">
        <x:v>https://jobs.ashbyhq.com/hatch/87064887-e358-4bf7-88b1-32206e0f7f4f</x:v>
      </x:c>
      <x:c r="G63" s="10" t="str">
        <x:v>Yes</x:v>
      </x:c>
      <x:c r="H63" s="10" t="str">
        <x:v>Yes</x:v>
      </x:c>
      <x:c r="I63" s="10" t="str">
        <x:v>Yes</x:v>
      </x:c>
      <x:c r="J63" s="10" t="str">
        <x:v>Yes</x:v>
      </x:c>
      <x:c r="K63" s="10" t="str">
        <x:v>Yes</x:v>
      </x:c>
      <x:c r="L63" s="10" t="str">
        <x:v>Posting seeks a scrappy hands-on leader willing to do tactical work while building the function, processes and foundational team.</x:v>
      </x:c>
      <x:c r="M63" s="10" t="str">
        <x:v>Strong</x:v>
      </x:c>
      <x:c r="N63" s="10" t="str">
        <x:v>Employer ATS</x:v>
      </x:c>
      <x:c r="O63" s="12" t="n">
        <x:v>46314</x:v>
      </x:c>
    </x:row>
    <x:row r="64">
      <x:c r="A64" s="10" t="n">
        <x:v>63</x:v>
      </x:c>
      <x:c r="B64" s="10" t="str">
        <x:v>VP</x:v>
      </x:c>
      <x:c r="C64" s="10" t="str">
        <x:v>Orb</x:v>
      </x:c>
      <x:c r="D64" s="10" t="str">
        <x:v>VP of Marketing</x:v>
      </x:c>
      <x:c r="E64" s="10" t="str">
        <x:v>San Francisco, CA</x:v>
      </x:c>
      <x:c r="F64" s="10" t="str">
        <x:v>https://builtin.com/job/vp-marketing-san-francisco-hq/10211967</x:v>
      </x:c>
      <x:c r="G64" s="10" t="str">
        <x:v>Yes</x:v>
      </x:c>
      <x:c r="H64" s="10" t="str">
        <x:v>Yes</x:v>
      </x:c>
      <x:c r="I64" s="10" t="str">
        <x:v>Yes</x:v>
      </x:c>
      <x:c r="J64" s="10" t="str">
        <x:v>Unclear</x:v>
      </x:c>
      <x:c r="K64" s="10" t="str">
        <x:v>No</x:v>
      </x:c>
      <x:c r="L64" s="10" t="str">
        <x:v>Explicit builder role: not hands-off, expected to set strategy and run the plays across growth and integrated marketing.</x:v>
      </x:c>
      <x:c r="M64" s="10" t="str">
        <x:v>Strong</x:v>
      </x:c>
      <x:c r="N64" s="10" t="str">
        <x:v>Job mirror</x:v>
      </x:c>
      <x:c r="O64" s="12" t="n">
        <x:v>46314</x:v>
      </x:c>
    </x:row>
    <x:row r="65">
      <x:c r="A65" s="10" t="n">
        <x:v>64</x:v>
      </x:c>
      <x:c r="B65" s="10" t="str">
        <x:v>VP</x:v>
      </x:c>
      <x:c r="C65" s="10" t="str">
        <x:v>Andela</x:v>
      </x:c>
      <x:c r="D65" s="10" t="str">
        <x:v>VP, Marketing</x:v>
      </x:c>
      <x:c r="E65" s="10" t="str">
        <x:v>North America</x:v>
      </x:c>
      <x:c r="F65" s="10" t="str">
        <x:v>https://andela.wd1.myworkdayjobs.com/en-US/External/job/VP--Marketing_JR100651</x:v>
      </x:c>
      <x:c r="G65" s="10" t="str">
        <x:v>Yes</x:v>
      </x:c>
      <x:c r="H65" s="10" t="str">
        <x:v>Yes</x:v>
      </x:c>
      <x:c r="I65" s="10" t="str">
        <x:v>Yes</x:v>
      </x:c>
      <x:c r="J65" s="10" t="str">
        <x:v>Yes</x:v>
      </x:c>
      <x:c r="K65" s="10" t="str">
        <x:v>Yes</x:v>
      </x:c>
      <x:c r="L65" s="10" t="str">
        <x:v>Player-coach profile requires creating strategy and also rolling up sleeves into the details that matter while scaling a team.</x:v>
      </x:c>
      <x:c r="M65" s="10" t="str">
        <x:v>Strong</x:v>
      </x:c>
      <x:c r="N65" s="10" t="str">
        <x:v>Employer ATS</x:v>
      </x:c>
      <x:c r="O65" s="12" t="n">
        <x:v>46314</x:v>
      </x:c>
    </x:row>
    <x:row r="66">
      <x:c r="A66" s="10" t="n">
        <x:v>65</x:v>
      </x:c>
      <x:c r="B66" s="10" t="str">
        <x:v>VP</x:v>
      </x:c>
      <x:c r="C66" s="10" t="str">
        <x:v>PATH</x:v>
      </x:c>
      <x:c r="D66" s="10" t="str">
        <x:v>Vice President of Marketing</x:v>
      </x:c>
      <x:c r="E66" s="10" t="str">
        <x:v>Remote, US</x:v>
      </x:c>
      <x:c r="F66" s="10" t="str">
        <x:v>https://careers.drinkpath.com/jobs/549865-vice-president-of-marketing</x:v>
      </x:c>
      <x:c r="G66" s="10" t="str">
        <x:v>Yes</x:v>
      </x:c>
      <x:c r="H66" s="10" t="str">
        <x:v>Yes</x:v>
      </x:c>
      <x:c r="I66" s="10" t="str">
        <x:v>Yes</x:v>
      </x:c>
      <x:c r="J66" s="10" t="str">
        <x:v>Yes</x:v>
      </x:c>
      <x:c r="K66" s="10" t="str">
        <x:v>No</x:v>
      </x:c>
      <x:c r="L66" s="10" t="str">
        <x:v>Posting explicitly calls the job hands-on and execution-driven, including sleeves-up work while running the department end to end.</x:v>
      </x:c>
      <x:c r="M66" s="10" t="str">
        <x:v>Strong</x:v>
      </x:c>
      <x:c r="N66" s="10" t="str">
        <x:v>Company careers page</x:v>
      </x:c>
      <x:c r="O66" s="12" t="n">
        <x:v>46314</x:v>
      </x:c>
    </x:row>
    <x:row r="67">
      <x:c r="A67" s="10" t="n">
        <x:v>66</x:v>
      </x:c>
      <x:c r="B67" s="10" t="str">
        <x:v>VP</x:v>
      </x:c>
      <x:c r="C67" s="10" t="str">
        <x:v>FinQuery</x:v>
      </x:c>
      <x:c r="D67" s="10" t="str">
        <x:v>VP of Marketing</x:v>
      </x:c>
      <x:c r="E67" s="10" t="str">
        <x:v>Remote / Atlanta, GA</x:v>
      </x:c>
      <x:c r="F67" s="10" t="str">
        <x:v>https://www.career.com/job/stackshine-acquired-by-finquery/vice-president-of-marketing/j202608071003121655720</x:v>
      </x:c>
      <x:c r="G67" s="10" t="str">
        <x:v>Yes</x:v>
      </x:c>
      <x:c r="H67" s="10" t="str">
        <x:v>Yes</x:v>
      </x:c>
      <x:c r="I67" s="10" t="str">
        <x:v>Unclear</x:v>
      </x:c>
      <x:c r="J67" s="10" t="str">
        <x:v>Unclear</x:v>
      </x:c>
      <x:c r="K67" s="10" t="str">
        <x:v>No</x:v>
      </x:c>
      <x:c r="L67" s="10" t="str">
        <x:v>Public listing describes the role as data-driven, strategic and hands-on, leading the demand generation engine and growth outcomes. The available source does not clearly establish internal team leadership or an AI requirement.</x:v>
      </x:c>
      <x:c r="M67" s="10" t="str">
        <x:v>Strong</x:v>
      </x:c>
      <x:c r="N67" s="10" t="str">
        <x:v>Job mirror</x:v>
      </x:c>
      <x:c r="O67" s="12" t="n">
        <x:v>46314</x:v>
      </x:c>
    </x:row>
    <x:row r="68">
      <x:c r="A68" s="10" t="n">
        <x:v>67</x:v>
      </x:c>
      <x:c r="B68" s="10" t="str">
        <x:v>VP</x:v>
      </x:c>
      <x:c r="C68" s="10" t="str">
        <x:v>M3 Global Research</x:v>
      </x:c>
      <x:c r="D68" s="10" t="str">
        <x:v>Vice President of Marketing</x:v>
      </x:c>
      <x:c r="E68" s="10" t="str">
        <x:v>Fort Washington, PA / US</x:v>
      </x:c>
      <x:c r="F68" s="10" t="str">
        <x:v>https://careers.usa.m3.com/search/jobdetails/vice-president-of-marketing-remote/b77f5a32-5c0f-45da-bd56-52941e302ed5</x:v>
      </x:c>
      <x:c r="G68" s="10" t="str">
        <x:v>Yes</x:v>
      </x:c>
      <x:c r="H68" s="10" t="str">
        <x:v>Yes</x:v>
      </x:c>
      <x:c r="I68" s="10" t="str">
        <x:v>Yes</x:v>
      </x:c>
      <x:c r="J68" s="10" t="str">
        <x:v>Yes</x:v>
      </x:c>
      <x:c r="K68" s="10" t="str">
        <x:v>No</x:v>
      </x:c>
      <x:c r="L68" s="10" t="str">
        <x:v>Employer posting explicitly requires strategic vision plus hands-on execution, owns demand generation and revenue growth, and requires building, leading and mentoring a global marketing team.</x:v>
      </x:c>
      <x:c r="M68" s="10" t="str">
        <x:v>Strong</x:v>
      </x:c>
      <x:c r="N68" s="10" t="str">
        <x:v>Employer careers page</x:v>
      </x:c>
      <x:c r="O68" s="12" t="n">
        <x:v>46314</x:v>
      </x:c>
    </x:row>
    <x:row r="69">
      <x:c r="A69" s="10" t="n">
        <x:v>68</x:v>
      </x:c>
      <x:c r="B69" s="10" t="str">
        <x:v>VP</x:v>
      </x:c>
      <x:c r="C69" s="10" t="str">
        <x:v>Swyfft</x:v>
      </x:c>
      <x:c r="D69" s="10" t="str">
        <x:v>VP, Marketing</x:v>
      </x:c>
      <x:c r="E69" s="10" t="str">
        <x:v>Remote, US</x:v>
      </x:c>
      <x:c r="F69" s="10" t="str">
        <x:v>https://builtin.com/job/vp-marketing/10289966</x:v>
      </x:c>
      <x:c r="G69" s="10" t="str">
        <x:v>Yes</x:v>
      </x:c>
      <x:c r="H69" s="10" t="str">
        <x:v>Yes</x:v>
      </x:c>
      <x:c r="I69" s="10" t="str">
        <x:v>Yes</x:v>
      </x:c>
      <x:c r="J69" s="10" t="str">
        <x:v>Unclear</x:v>
      </x:c>
      <x:c r="K69" s="10" t="str">
        <x:v>No</x:v>
      </x:c>
      <x:c r="L69" s="10" t="str">
        <x:v>Posting calls the role a fast-paced, roll-up-your-sleeves builder role, requires leading a small marketing team, and ties marketing to revenue growth and pipeline creation.</x:v>
      </x:c>
      <x:c r="M69" s="10" t="str">
        <x:v>Strong</x:v>
      </x:c>
      <x:c r="N69" s="10" t="str">
        <x:v>Job mirror</x:v>
      </x:c>
      <x:c r="O69" s="12" t="n">
        <x:v>46314</x:v>
      </x:c>
    </x:row>
    <x:row r="70">
      <x:c r="A70" s="10" t="n">
        <x:v>69</x:v>
      </x:c>
      <x:c r="B70" s="10" t="str">
        <x:v>VP</x:v>
      </x:c>
      <x:c r="C70" s="10" t="str">
        <x:v>Offchain Labs</x:v>
      </x:c>
      <x:c r="D70" s="10" t="str">
        <x:v>VP of Marketing</x:v>
      </x:c>
      <x:c r="E70" s="10" t="str">
        <x:v>Remote, US</x:v>
      </x:c>
      <x:c r="F70" s="10" t="str">
        <x:v>https://jobs.lever.co/offchainlabs/52c01c91-582c-42fc-8722-82c3eeb9ed24</x:v>
      </x:c>
      <x:c r="G70" s="10" t="str">
        <x:v>Yes</x:v>
      </x:c>
      <x:c r="H70" s="10" t="str">
        <x:v>Yes</x:v>
      </x:c>
      <x:c r="I70" s="10" t="str">
        <x:v>Yes</x:v>
      </x:c>
      <x:c r="J70" s="10" t="str">
        <x:v>Yes</x:v>
      </x:c>
      <x:c r="K70" s="10" t="str">
        <x:v>Yes</x:v>
      </x:c>
      <x:c r="L70" s="10" t="str">
        <x:v>Employer posting explicitly seeks a hands-on operator who writes and edits, turns strategy into shipped work, leads and develops a multidisciplinary team, builds the team, and connects marketing to pipeline and revenue in an AI-heavy business.</x:v>
      </x:c>
      <x:c r="M70" s="10" t="str">
        <x:v>Strong</x:v>
      </x:c>
      <x:c r="N70" s="10" t="str">
        <x:v>Employer ATS</x:v>
      </x:c>
      <x:c r="O70" s="12" t="n">
        <x:v>46314</x:v>
      </x:c>
    </x:row>
    <x:row r="71">
      <x:c r="A71" s="10" t="n">
        <x:v>70</x:v>
      </x:c>
      <x:c r="B71" s="10" t="str">
        <x:v>VP</x:v>
      </x:c>
      <x:c r="C71" s="10" t="str">
        <x:v>Ascend Learning</x:v>
      </x:c>
      <x:c r="D71" s="10" t="str">
        <x:v>VP Marketing, Healthcare Workforce Solutions</x:v>
      </x:c>
      <x:c r="E71" s="10" t="str">
        <x:v>Remote, US</x:v>
      </x:c>
      <x:c r="F71" s="10" t="str">
        <x:v>https://ascendlearning.jobs.hr.cloud.sap/job/Burlington-VP-Marketing,-Healthcare-Workforce-Solutions-MA-01803/1392539100/</x:v>
      </x:c>
      <x:c r="G71" s="10" t="str">
        <x:v>Yes</x:v>
      </x:c>
      <x:c r="H71" s="10" t="str">
        <x:v>Yes</x:v>
      </x:c>
      <x:c r="I71" s="10" t="str">
        <x:v>Unclear</x:v>
      </x:c>
      <x:c r="J71" s="10" t="str">
        <x:v>Unclear</x:v>
      </x:c>
      <x:c r="K71" s="10" t="str">
        <x:v>No</x:v>
      </x:c>
      <x:c r="L71" s="10" t="str">
        <x:v>Employer posting calls for a full-stack marketer who will lead strategy and execution, design and execute multi-channel demand programs, and drive qualified pipeline and revenue impact. Direct internal people-management language is not explicit.</x:v>
      </x:c>
      <x:c r="M71" s="10" t="str">
        <x:v>Strong</x:v>
      </x:c>
      <x:c r="N71" s="10" t="str">
        <x:v>Employer ATS</x:v>
      </x:c>
      <x:c r="O71" s="12" t="n">
        <x:v>46314</x:v>
      </x:c>
    </x:row>
    <x:row r="72">
      <x:c r="A72" s="10" t="n">
        <x:v>71</x:v>
      </x:c>
      <x:c r="B72" s="10" t="str">
        <x:v>VP</x:v>
      </x:c>
      <x:c r="C72" s="10" t="str">
        <x:v>OnCorps</x:v>
      </x:c>
      <x:c r="D72" s="10" t="str">
        <x:v>VP, Marketing</x:v>
      </x:c>
      <x:c r="E72" s="10" t="str">
        <x:v>Boston/NY / Remote-Hybrid</x:v>
      </x:c>
      <x:c r="F72" s="10" t="str">
        <x:v>https://builtin.com/job/vp-marketing/8656765</x:v>
      </x:c>
      <x:c r="G72" s="10" t="str">
        <x:v>Yes</x:v>
      </x:c>
      <x:c r="H72" s="10" t="str">
        <x:v>Yes</x:v>
      </x:c>
      <x:c r="I72" s="10" t="str">
        <x:v>Unclear</x:v>
      </x:c>
      <x:c r="J72" s="10" t="str">
        <x:v>Unclear</x:v>
      </x:c>
      <x:c r="K72" s="10" t="str">
        <x:v>Yes</x:v>
      </x:c>
      <x:c r="L72" s="10" t="str">
        <x:v>Posting explicitly describes a player-coach who sets strategy and rolls up sleeves across demand generation, content and events, with pipeline and revenue accountability and AI-tool expectations.</x:v>
      </x:c>
      <x:c r="M72" s="10" t="str">
        <x:v>Strong</x:v>
      </x:c>
      <x:c r="N72" s="10" t="str">
        <x:v>Job mirror</x:v>
      </x:c>
      <x:c r="O72" s="12" t="n">
        <x:v>46314</x:v>
      </x:c>
    </x:row>
    <x:row r="73">
      <x:c r="A73" s="10" t="n">
        <x:v>72</x:v>
      </x:c>
      <x:c r="B73" s="10" t="str">
        <x:v>VP</x:v>
      </x:c>
      <x:c r="C73" s="10" t="str">
        <x:v>A Security</x:v>
      </x:c>
      <x:c r="D73" s="10" t="str">
        <x:v>Vice President Marketing</x:v>
      </x:c>
      <x:c r="E73" s="10" t="str">
        <x:v>New York, NY</x:v>
      </x:c>
      <x:c r="F73" s="10" t="str">
        <x:v>https://www.linkedin.com/jobs/view/vice-president-marketing-at-a-security-4421588924</x:v>
      </x:c>
      <x:c r="G73" s="10" t="str">
        <x:v>Yes</x:v>
      </x:c>
      <x:c r="H73" s="10" t="str">
        <x:v>Yes</x:v>
      </x:c>
      <x:c r="I73" s="10" t="str">
        <x:v>No</x:v>
      </x:c>
      <x:c r="J73" s="10" t="str">
        <x:v>Yes</x:v>
      </x:c>
      <x:c r="K73" s="10" t="str">
        <x:v>Yes</x:v>
      </x:c>
      <x:c r="L73" s="10" t="str">
        <x:v>Posting says the first marketing leader must start as an individual contributor, execute hands-on, set up marketing infrastructure and build the internal marketing team from scratch in cybersecurity.</x:v>
      </x:c>
      <x:c r="M73" s="10" t="str">
        <x:v>Strong</x:v>
      </x:c>
      <x:c r="N73" s="10" t="str">
        <x:v>Public job listing</x:v>
      </x:c>
      <x:c r="O73" s="12" t="n">
        <x:v>46314</x:v>
      </x:c>
    </x:row>
    <x:row r="74">
      <x:c r="A74" s="10" t="n">
        <x:v>73</x:v>
      </x:c>
      <x:c r="B74" s="10" t="str">
        <x:v>VP</x:v>
      </x:c>
      <x:c r="C74" s="10" t="str">
        <x:v>MyPlanAdvocate</x:v>
      </x:c>
      <x:c r="D74" s="10" t="str">
        <x:v>VP of Marketing</x:v>
      </x:c>
      <x:c r="E74" s="10" t="str">
        <x:v>Remote, US</x:v>
      </x:c>
      <x:c r="F74" s="10" t="str">
        <x:v>https://www.simplyhired.com/job/_uJhSkcotSlHC6fY0hiMgzUbYz_qiV9Rk-l1gPyK_t_36joqsEzOhQ</x:v>
      </x:c>
      <x:c r="G74" s="10" t="str">
        <x:v>Unclear</x:v>
      </x:c>
      <x:c r="H74" s="10" t="str">
        <x:v>Yes</x:v>
      </x:c>
      <x:c r="I74" s="10" t="str">
        <x:v>Yes</x:v>
      </x:c>
      <x:c r="J74" s="10" t="str">
        <x:v>Unclear</x:v>
      </x:c>
      <x:c r="K74" s="10" t="str">
        <x:v>Yes</x:v>
      </x:c>
      <x:c r="L74" s="10" t="str">
        <x:v>Role owns end-to-end paid acquisition strategy and P&amp;L performance, sets media-buying operating standards and leads the media-buying team. The posting mentions AI-driven lead scoring, but does not clearly require the VP to personally operate channels.</x:v>
      </x:c>
      <x:c r="M74" s="10" t="str">
        <x:v>Strong</x:v>
      </x:c>
      <x:c r="N74" s="10" t="str">
        <x:v>Job mirror</x:v>
      </x:c>
      <x:c r="O74" s="12" t="n">
        <x:v>46314</x:v>
      </x:c>
    </x:row>
    <x:row r="75">
      <x:c r="A75" s="10" t="n">
        <x:v>74</x:v>
      </x:c>
      <x:c r="B75" s="10" t="str">
        <x:v>VP</x:v>
      </x:c>
      <x:c r="C75" s="10" t="str">
        <x:v>Prolific</x:v>
      </x:c>
      <x:c r="D75" s="10" t="str">
        <x:v>VP of Marketing</x:v>
      </x:c>
      <x:c r="E75" s="10" t="str">
        <x:v>New York, NY / US</x:v>
      </x:c>
      <x:c r="F75" s="10" t="str">
        <x:v>https://www.builtinnyc.com/job/vp-marketing/9413042</x:v>
      </x:c>
      <x:c r="G75" s="10" t="str">
        <x:v>Yes</x:v>
      </x:c>
      <x:c r="H75" s="10" t="str">
        <x:v>Yes</x:v>
      </x:c>
      <x:c r="I75" s="10" t="str">
        <x:v>Yes</x:v>
      </x:c>
      <x:c r="J75" s="10" t="str">
        <x:v>Yes</x:v>
      </x:c>
      <x:c r="K75" s="10" t="str">
        <x:v>Yes</x:v>
      </x:c>
      <x:c r="L75" s="10" t="str">
        <x:v>Posting explicitly calls this a hands-on leadership role requiring the leader to roll up sleeves, build and scale what works, lead a global multidisciplinary team, drive pipeline and revenue, and evolve marketing to be more AI-forward.</x:v>
      </x:c>
      <x:c r="M75" s="10" t="str">
        <x:v>Strong</x:v>
      </x:c>
      <x:c r="N75" s="10" t="str">
        <x:v>Job mirror</x:v>
      </x:c>
      <x:c r="O75" s="12" t="n">
        <x:v>46314</x:v>
      </x:c>
    </x:row>
    <x:row r="76">
      <x:c r="A76" s="10" t="n">
        <x:v>75</x:v>
      </x:c>
      <x:c r="B76" s="10" t="str">
        <x:v>VP</x:v>
      </x:c>
      <x:c r="C76" s="10" t="str">
        <x:v>Prosper</x:v>
      </x:c>
      <x:c r="D76" s="10" t="str">
        <x:v>VP of Marketing</x:v>
      </x:c>
      <x:c r="E76" s="10" t="str">
        <x:v>Remote, US</x:v>
      </x:c>
      <x:c r="F76" s="10" t="str">
        <x:v>https://jobs.lever.co/prosper/be2de9d8-63db-445b-962d-79ee01b64548</x:v>
      </x:c>
      <x:c r="G76" s="10" t="str">
        <x:v>Unclear</x:v>
      </x:c>
      <x:c r="H76" s="10" t="str">
        <x:v>Yes</x:v>
      </x:c>
      <x:c r="I76" s="10" t="str">
        <x:v>Yes</x:v>
      </x:c>
      <x:c r="J76" s="10" t="str">
        <x:v>Unclear</x:v>
      </x:c>
      <x:c r="K76" s="10" t="str">
        <x:v>Yes</x:v>
      </x:c>
      <x:c r="L76" s="10" t="str">
        <x:v>Employer posting owns the end-to-end marketing ecosystem and top-of-funnel growth while mentoring a team of 20+. It references machine-learning targeting, but the public text does not explicitly require personal specialist-channel execution.</x:v>
      </x:c>
      <x:c r="M76" s="10" t="str">
        <x:v>Strong</x:v>
      </x:c>
      <x:c r="N76" s="10" t="str">
        <x:v>Employer ATS</x:v>
      </x:c>
      <x:c r="O76" s="12" t="n">
        <x:v>46314</x:v>
      </x:c>
    </x:row>
    <x:row r="77">
      <x:c r="A77" s="10" t="n">
        <x:v>76</x:v>
      </x:c>
      <x:c r="B77" s="10" t="str">
        <x:v>CMO</x:v>
      </x:c>
      <x:c r="C77" s="10" t="str">
        <x:v>Testlio</x:v>
      </x:c>
      <x:c r="D77" s="10" t="str">
        <x:v>Chief Marketing Officer</x:v>
      </x:c>
      <x:c r="E77" s="10" t="str">
        <x:v>Remote, US/Canada</x:v>
      </x:c>
      <x:c r="F77" s="10" t="str">
        <x:v>https://job-boards.greenhouse.io/testlio/jobs/8055231</x:v>
      </x:c>
      <x:c r="G77" s="10" t="str">
        <x:v>Unclear</x:v>
      </x:c>
      <x:c r="H77" s="10" t="str">
        <x:v>Yes</x:v>
      </x:c>
      <x:c r="I77" s="10" t="str">
        <x:v>Yes</x:v>
      </x:c>
      <x:c r="J77" s="10" t="str">
        <x:v>Yes</x:v>
      </x:c>
      <x:c r="K77" s="10" t="str">
        <x:v>Yes</x:v>
      </x:c>
      <x:c r="L77" s="10" t="str">
        <x:v>Owns global GTM across brand, demand, product, customer, partner marketing and operations; personal channel execution is not explicit.</x:v>
      </x:c>
      <x:c r="M77" s="10" t="str">
        <x:v>Strong</x:v>
      </x:c>
      <x:c r="N77" s="10" t="str">
        <x:v>Employer ATS</x:v>
      </x:c>
      <x:c r="O77" s="12" t="n">
        <x:v>46314</x:v>
      </x:c>
    </x:row>
    <x:row r="78">
      <x:c r="A78" s="10" t="n">
        <x:v>77</x:v>
      </x:c>
      <x:c r="B78" s="10" t="str">
        <x:v>CMO</x:v>
      </x:c>
      <x:c r="C78" s="10" t="str">
        <x:v>The Ward Law Group</x:v>
      </x:c>
      <x:c r="D78" s="10" t="str">
        <x:v>Chief Marketing Officer</x:v>
      </x:c>
      <x:c r="E78" s="10" t="str">
        <x:v>US</x:v>
      </x:c>
      <x:c r="F78" s="10" t="str">
        <x:v>https://jobs.smartrecruiters.com/TheWardLawGroupPL/744000151919479-chief-marketing-officer</x:v>
      </x:c>
      <x:c r="G78" s="10" t="str">
        <x:v>Yes</x:v>
      </x:c>
      <x:c r="H78" s="10" t="str">
        <x:v>Yes</x:v>
      </x:c>
      <x:c r="I78" s="10" t="str">
        <x:v>Yes</x:v>
      </x:c>
      <x:c r="J78" s="10" t="str">
        <x:v>Yes</x:v>
      </x:c>
      <x:c r="K78" s="10" t="str">
        <x:v>No</x:v>
      </x:c>
      <x:c r="L78" s="10" t="str">
        <x:v>Explicitly a transformational hands-on CMO owning the full funnel while scaling a large multi-function team.</x:v>
      </x:c>
      <x:c r="M78" s="10" t="str">
        <x:v>Strong</x:v>
      </x:c>
      <x:c r="N78" s="10" t="str">
        <x:v>Employer ATS</x:v>
      </x:c>
      <x:c r="O78" s="12" t="n">
        <x:v>46314</x:v>
      </x:c>
    </x:row>
    <x:row r="79">
      <x:c r="A79" s="10" t="n">
        <x:v>78</x:v>
      </x:c>
      <x:c r="B79" s="10" t="str">
        <x:v>CMO</x:v>
      </x:c>
      <x:c r="C79" s="10" t="str">
        <x:v>Onda</x:v>
      </x:c>
      <x:c r="D79" s="10" t="str">
        <x:v>Chief Marketing Officer</x:v>
      </x:c>
      <x:c r="E79" s="10" t="str">
        <x:v>Remote</x:v>
      </x:c>
      <x:c r="F79" s="10" t="str">
        <x:v>https://www.indeed.com/viewjob?jk=5d4ebdf57b32e5c3</x:v>
      </x:c>
      <x:c r="G79" s="10" t="str">
        <x:v>Yes</x:v>
      </x:c>
      <x:c r="H79" s="10" t="str">
        <x:v>Yes</x:v>
      </x:c>
      <x:c r="I79" s="10" t="str">
        <x:v>Yes</x:v>
      </x:c>
      <x:c r="J79" s="10" t="str">
        <x:v>Unclear</x:v>
      </x:c>
      <x:c r="K79" s="10" t="str">
        <x:v>No</x:v>
      </x:c>
      <x:c r="L79" s="10" t="str">
        <x:v>Execution-focused CMO requires hands-on media-buying experience and staying close to work, data and team.</x:v>
      </x:c>
      <x:c r="M79" s="10" t="str">
        <x:v>Strong</x:v>
      </x:c>
      <x:c r="N79" s="10" t="str">
        <x:v>Public job listing</x:v>
      </x:c>
      <x:c r="O79" s="12" t="n">
        <x:v>46314</x:v>
      </x:c>
    </x:row>
    <x:row r="80">
      <x:c r="A80" s="10" t="n">
        <x:v>79</x:v>
      </x:c>
      <x:c r="B80" s="10" t="str">
        <x:v>CMO</x:v>
      </x:c>
      <x:c r="C80" s="10" t="str">
        <x:v>Gratwick</x:v>
      </x:c>
      <x:c r="D80" s="10" t="str">
        <x:v>Chief Marketing Officer</x:v>
      </x:c>
      <x:c r="E80" s="10" t="str">
        <x:v>Remote, US</x:v>
      </x:c>
      <x:c r="F80" s="10" t="str">
        <x:v>https://www.linkedin.com/jobs/view/chief-marketing-officer-at-gratwick-4360935144</x:v>
      </x:c>
      <x:c r="G80" s="10" t="str">
        <x:v>Unclear</x:v>
      </x:c>
      <x:c r="H80" s="10" t="str">
        <x:v>Yes</x:v>
      </x:c>
      <x:c r="I80" s="10" t="str">
        <x:v>Unclear</x:v>
      </x:c>
      <x:c r="J80" s="10" t="str">
        <x:v>Yes</x:v>
      </x:c>
      <x:c r="K80" s="10" t="str">
        <x:v>Yes</x:v>
      </x:c>
      <x:c r="L80" s="10" t="str">
        <x:v>Founding CMO builds brand, infrastructure, GTM, acquisition, content, PR and partnerships from zero; personal execution is not explicit.</x:v>
      </x:c>
      <x:c r="M80" s="10" t="str">
        <x:v>Moderate</x:v>
      </x:c>
      <x:c r="N80" s="10" t="str">
        <x:v>Public job listing</x:v>
      </x:c>
      <x:c r="O80" s="12" t="n">
        <x:v>46314</x:v>
      </x:c>
    </x:row>
    <x:row r="81">
      <x:c r="A81" s="10" t="n">
        <x:v>80</x:v>
      </x:c>
      <x:c r="B81" s="10" t="str">
        <x:v>CMO</x:v>
      </x:c>
      <x:c r="C81" s="10" t="str">
        <x:v>Superpower</x:v>
      </x:c>
      <x:c r="D81" s="10" t="str">
        <x:v>Chief Marketing Officer</x:v>
      </x:c>
      <x:c r="E81" s="10" t="str">
        <x:v>US</x:v>
      </x:c>
      <x:c r="F81" s="10" t="str">
        <x:v>https://jobs.ashbyhq.com/superpower/68cbef11-549d-4bbb-ab5f-d1192f84f6d4/</x:v>
      </x:c>
      <x:c r="G81" s="10" t="str">
        <x:v>Yes</x:v>
      </x:c>
      <x:c r="H81" s="10" t="str">
        <x:v>Yes</x:v>
      </x:c>
      <x:c r="I81" s="10" t="str">
        <x:v>Yes</x:v>
      </x:c>
      <x:c r="J81" s="10" t="str">
        <x:v>Unclear</x:v>
      </x:c>
      <x:c r="K81" s="10" t="str">
        <x:v>Yes</x:v>
      </x:c>
      <x:c r="L81" s="10" t="str">
        <x:v>Requires hands-on content skills, copy and creative review, deep lifecycle fluency and an AI-native operating mindset.</x:v>
      </x:c>
      <x:c r="M81" s="10" t="str">
        <x:v>Strong</x:v>
      </x:c>
      <x:c r="N81" s="10" t="str">
        <x:v>Employer ATS</x:v>
      </x:c>
      <x:c r="O81" s="12" t="n">
        <x:v>46314</x:v>
      </x:c>
    </x:row>
    <x:row r="82">
      <x:c r="A82" s="10" t="n">
        <x:v>81</x:v>
      </x:c>
      <x:c r="B82" s="10" t="str">
        <x:v>CMO</x:v>
      </x:c>
      <x:c r="C82" s="10" t="str">
        <x:v>Oceans XYZ client</x:v>
      </x:c>
      <x:c r="D82" s="10" t="str">
        <x:v>Chief Marketing Officer</x:v>
      </x:c>
      <x:c r="E82" s="10" t="str">
        <x:v>Remote</x:v>
      </x:c>
      <x:c r="F82" s="10" t="str">
        <x:v>https://builtin.com/job/chief-marketing-officer/11076766</x:v>
      </x:c>
      <x:c r="G82" s="10" t="str">
        <x:v>Yes</x:v>
      </x:c>
      <x:c r="H82" s="10" t="str">
        <x:v>Yes</x:v>
      </x:c>
      <x:c r="I82" s="10" t="str">
        <x:v>Yes</x:v>
      </x:c>
      <x:c r="J82" s="10" t="str">
        <x:v>Yes</x:v>
      </x:c>
      <x:c r="K82" s="10" t="str">
        <x:v>Yes</x:v>
      </x:c>
      <x:c r="L82" s="10" t="str">
        <x:v>Hands-on mandate includes direct campaign development, lifecycle, analytics and optimization while building systems and future team.</x:v>
      </x:c>
      <x:c r="M82" s="10" t="str">
        <x:v>Strong</x:v>
      </x:c>
      <x:c r="N82" s="10" t="str">
        <x:v>Job mirror</x:v>
      </x:c>
      <x:c r="O82" s="12" t="n">
        <x:v>46314</x:v>
      </x:c>
    </x:row>
    <x:row r="83">
      <x:c r="A83" s="10" t="n">
        <x:v>82</x:v>
      </x:c>
      <x:c r="B83" s="10" t="str">
        <x:v>CMO</x:v>
      </x:c>
      <x:c r="C83" s="10" t="str">
        <x:v>Kinetic Blocks</x:v>
      </x:c>
      <x:c r="D83" s="10" t="str">
        <x:v>Chief Marketing Officer</x:v>
      </x:c>
      <x:c r="E83" s="10" t="str">
        <x:v>San Francisco Bay Area</x:v>
      </x:c>
      <x:c r="F83" s="10" t="str">
        <x:v>https://kineticblocks.com/careers/chief-marketing-officer</x:v>
      </x:c>
      <x:c r="G83" s="10" t="str">
        <x:v>Yes</x:v>
      </x:c>
      <x:c r="H83" s="10" t="str">
        <x:v>Unclear</x:v>
      </x:c>
      <x:c r="I83" s="10" t="str">
        <x:v>Unclear</x:v>
      </x:c>
      <x:c r="J83" s="10" t="str">
        <x:v>Yes</x:v>
      </x:c>
      <x:c r="K83" s="10" t="str">
        <x:v>No</x:v>
      </x:c>
      <x:c r="L83" s="10" t="str">
        <x:v>First CMO is explicitly hands-on, responsible for marketing and newsletter and expected to write and publish personally.</x:v>
      </x:c>
      <x:c r="M83" s="10" t="str">
        <x:v>Strong</x:v>
      </x:c>
      <x:c r="N83" s="10" t="str">
        <x:v>Company careers page</x:v>
      </x:c>
      <x:c r="O83" s="12" t="n">
        <x:v>46314</x:v>
      </x:c>
    </x:row>
    <x:row r="84">
      <x:c r="A84" s="10" t="n">
        <x:v>83</x:v>
      </x:c>
      <x:c r="B84" s="10" t="str">
        <x:v>CMO</x:v>
      </x:c>
      <x:c r="C84" s="10" t="str">
        <x:v>MeteorOps</x:v>
      </x:c>
      <x:c r="D84" s="10" t="str">
        <x:v>Chief Marketing Officer</x:v>
      </x:c>
      <x:c r="E84" s="10" t="str">
        <x:v>Remote</x:v>
      </x:c>
      <x:c r="F84" s="10" t="str">
        <x:v>https://meteorops.com/job/chief-marketing-officer</x:v>
      </x:c>
      <x:c r="G84" s="10" t="str">
        <x:v>Yes</x:v>
      </x:c>
      <x:c r="H84" s="10" t="str">
        <x:v>Yes</x:v>
      </x:c>
      <x:c r="I84" s="10" t="str">
        <x:v>Unclear</x:v>
      </x:c>
      <x:c r="J84" s="10" t="str">
        <x:v>Yes</x:v>
      </x:c>
      <x:c r="K84" s="10" t="str">
        <x:v>Yes</x:v>
      </x:c>
      <x:c r="L84" s="10" t="str">
        <x:v>Hands-on leader starts as primary executor, writing copy, shaping content, running campaigns and analyzing data before building team.</x:v>
      </x:c>
      <x:c r="M84" s="10" t="str">
        <x:v>Strong</x:v>
      </x:c>
      <x:c r="N84" s="10" t="str">
        <x:v>Company careers page</x:v>
      </x:c>
      <x:c r="O84" s="12" t="n">
        <x:v>46314</x:v>
      </x:c>
    </x:row>
    <x:row r="85">
      <x:c r="A85" s="10" t="n">
        <x:v>84</x:v>
      </x:c>
      <x:c r="B85" s="10" t="str">
        <x:v>CMO</x:v>
      </x:c>
      <x:c r="C85" s="10" t="str">
        <x:v>East 57th Street Partners client</x:v>
      </x:c>
      <x:c r="D85" s="10" t="str">
        <x:v>Chief Marketing Officer - Portfolio Shared Services</x:v>
      </x:c>
      <x:c r="E85" s="10" t="str">
        <x:v>FL/GA / Remote</x:v>
      </x:c>
      <x:c r="F85" s="10" t="str">
        <x:v>https://www.linkedin.com/jobs/view/chief-marketing-officer-at-east-57th-street-partners-4451535061</x:v>
      </x:c>
      <x:c r="G85" s="10" t="str">
        <x:v>Yes</x:v>
      </x:c>
      <x:c r="H85" s="10" t="str">
        <x:v>Yes</x:v>
      </x:c>
      <x:c r="I85" s="10" t="str">
        <x:v>Yes</x:v>
      </x:c>
      <x:c r="J85" s="10" t="str">
        <x:v>Yes</x:v>
      </x:c>
      <x:c r="K85" s="10" t="str">
        <x:v>No</x:v>
      </x:c>
      <x:c r="L85" s="10" t="str">
        <x:v>PE portfolio role is explicitly execution-oriented and requires balancing investment-thesis strategy with hands-on delivery.</x:v>
      </x:c>
      <x:c r="M85" s="10" t="str">
        <x:v>Strong</x:v>
      </x:c>
      <x:c r="N85" s="10" t="str">
        <x:v>Recruiter listing</x:v>
      </x:c>
      <x:c r="O85" s="12" t="n">
        <x:v>46314</x:v>
      </x:c>
    </x:row>
    <x:row r="86">
      <x:c r="A86" s="10" t="n">
        <x:v>85</x:v>
      </x:c>
      <x:c r="B86" s="10" t="str">
        <x:v>CMO</x:v>
      </x:c>
      <x:c r="C86" s="10" t="str">
        <x:v>Asset Living</x:v>
      </x:c>
      <x:c r="D86" s="10" t="str">
        <x:v>Chief Marketing Officer</x:v>
      </x:c>
      <x:c r="E86" s="10" t="str">
        <x:v>Atlanta, GA / Houston, TX</x:v>
      </x:c>
      <x:c r="F86" s="10" t="str">
        <x:v>https://job-boards.greenhouse.io/assetliving/jobs/6194769004</x:v>
      </x:c>
      <x:c r="G86" s="10" t="str">
        <x:v>Yes</x:v>
      </x:c>
      <x:c r="H86" s="10" t="str">
        <x:v>Yes</x:v>
      </x:c>
      <x:c r="I86" s="10" t="str">
        <x:v>Yes</x:v>
      </x:c>
      <x:c r="J86" s="10" t="str">
        <x:v>Yes</x:v>
      </x:c>
      <x:c r="K86" s="10" t="str">
        <x:v>Yes</x:v>
      </x:c>
      <x:c r="L86" s="10" t="str">
        <x:v>Posting calls for a hands-on builder willing to personally engage in messaging, campaigns, analytics, technology and events.</x:v>
      </x:c>
      <x:c r="M86" s="10" t="str">
        <x:v>Strong</x:v>
      </x:c>
      <x:c r="N86" s="10" t="str">
        <x:v>Employer ATS</x:v>
      </x:c>
      <x:c r="O86" s="12" t="n">
        <x:v>46314</x:v>
      </x:c>
    </x:row>
    <x:row r="87">
      <x:c r="A87" s="10" t="n">
        <x:v>86</x:v>
      </x:c>
      <x:c r="B87" s="10" t="str">
        <x:v>CMO</x:v>
      </x:c>
      <x:c r="C87" s="10" t="str">
        <x:v>Builtit</x:v>
      </x:c>
      <x:c r="D87" s="10" t="str">
        <x:v>Chief Marketing Officer</x:v>
      </x:c>
      <x:c r="E87" s="10" t="str">
        <x:v>Remote, US</x:v>
      </x:c>
      <x:c r="F87" s="10" t="str">
        <x:v>https://www.linkedin.com/jobs/view/chief-marketing-officer-at-builtit-4449213099</x:v>
      </x:c>
      <x:c r="G87" s="10" t="str">
        <x:v>Yes</x:v>
      </x:c>
      <x:c r="H87" s="10" t="str">
        <x:v>Yes</x:v>
      </x:c>
      <x:c r="I87" s="10" t="str">
        <x:v>Yes</x:v>
      </x:c>
      <x:c r="J87" s="10" t="str">
        <x:v>Unclear</x:v>
      </x:c>
      <x:c r="K87" s="10" t="str">
        <x:v>No</x:v>
      </x:c>
      <x:c r="L87" s="10" t="str">
        <x:v>Requires strategic decision-making combined with hands-on execution skills and remote operating comfort.</x:v>
      </x:c>
      <x:c r="M87" s="10" t="str">
        <x:v>Strong</x:v>
      </x:c>
      <x:c r="N87" s="10" t="str">
        <x:v>Public job listing</x:v>
      </x:c>
      <x:c r="O87" s="12" t="n">
        <x:v>46314</x:v>
      </x:c>
    </x:row>
    <x:row r="88">
      <x:c r="A88" s="10" t="n">
        <x:v>87</x:v>
      </x:c>
      <x:c r="B88" s="10" t="str">
        <x:v>CMO</x:v>
      </x:c>
      <x:c r="C88" s="10" t="str">
        <x:v>Broadcast Shopping Network</x:v>
      </x:c>
      <x:c r="D88" s="10" t="str">
        <x:v>Chief Marketing Officer</x:v>
      </x:c>
      <x:c r="E88" s="10" t="str">
        <x:v>Atlanta, GA</x:v>
      </x:c>
      <x:c r="F88" s="10" t="str">
        <x:v>https://www.indeed.com/viewjob?jk=4664d12f6ce34f35</x:v>
      </x:c>
      <x:c r="G88" s="10" t="str">
        <x:v>Yes</x:v>
      </x:c>
      <x:c r="H88" s="10" t="str">
        <x:v>Yes</x:v>
      </x:c>
      <x:c r="I88" s="10" t="str">
        <x:v>Yes</x:v>
      </x:c>
      <x:c r="J88" s="10" t="str">
        <x:v>Unclear</x:v>
      </x:c>
      <x:c r="K88" s="10" t="str">
        <x:v>No</x:v>
      </x:c>
      <x:c r="L88" s="10" t="str">
        <x:v>Title itself specifies hands-on and role combines executive strategy with creative, digital and campaign execution expectations.</x:v>
      </x:c>
      <x:c r="M88" s="10" t="str">
        <x:v>Strong</x:v>
      </x:c>
      <x:c r="N88" s="10" t="str">
        <x:v>Public job listing</x:v>
      </x:c>
      <x:c r="O88" s="12" t="n">
        <x:v>46314</x:v>
      </x:c>
    </x:row>
    <x:row r="89">
      <x:c r="A89" s="10" t="n">
        <x:v>88</x:v>
      </x:c>
      <x:c r="B89" s="10" t="str">
        <x:v>CMO</x:v>
      </x:c>
      <x:c r="C89" s="10" t="str">
        <x:v>Sam The Concrete Man</x:v>
      </x:c>
      <x:c r="D89" s="10" t="str">
        <x:v>Chief Marketing Officer</x:v>
      </x:c>
      <x:c r="E89" s="10" t="str">
        <x:v>Centennial, CO</x:v>
      </x:c>
      <x:c r="F89" s="10" t="str">
        <x:v>https://www.linkedin.com/jobs/view/chief-marketing-officer-at-sam-the-concrete-man-4470392250</x:v>
      </x:c>
      <x:c r="G89" s="10" t="str">
        <x:v>Yes</x:v>
      </x:c>
      <x:c r="H89" s="10" t="str">
        <x:v>Yes</x:v>
      </x:c>
      <x:c r="I89" s="10" t="str">
        <x:v>Yes</x:v>
      </x:c>
      <x:c r="J89" s="10" t="str">
        <x:v>Yes</x:v>
      </x:c>
      <x:c r="K89" s="10" t="str">
        <x:v>Yes</x:v>
      </x:c>
      <x:c r="L89" s="10" t="str">
        <x:v>Requires deep hands-on PPC experience and willingness to contribute directly while building the organization and AEO/GEO capability.</x:v>
      </x:c>
      <x:c r="M89" s="10" t="str">
        <x:v>Strong</x:v>
      </x:c>
      <x:c r="N89" s="10" t="str">
        <x:v>Public job listing</x:v>
      </x:c>
      <x:c r="O89" s="12" t="n">
        <x:v>46314</x:v>
      </x:c>
    </x:row>
    <x:row r="90">
      <x:c r="A90" s="10" t="n">
        <x:v>89</x:v>
      </x:c>
      <x:c r="B90" s="10" t="str">
        <x:v>CMO</x:v>
      </x:c>
      <x:c r="C90" s="10" t="str">
        <x:v>Mendful</x:v>
      </x:c>
      <x:c r="D90" s="10" t="str">
        <x:v>Founding Chief Marketing Officer</x:v>
      </x:c>
      <x:c r="E90" s="10" t="str">
        <x:v>Remote, US</x:v>
      </x:c>
      <x:c r="F90" s="10" t="str">
        <x:v>https://www.linkedin.com/jobs/view/chief-marketing-officer-%E2%80%94-equity-only-until-funded-at-mendful-4463213154</x:v>
      </x:c>
      <x:c r="G90" s="10" t="str">
        <x:v>Yes</x:v>
      </x:c>
      <x:c r="H90" s="10" t="str">
        <x:v>Yes</x:v>
      </x:c>
      <x:c r="I90" s="10" t="str">
        <x:v>Unclear</x:v>
      </x:c>
      <x:c r="J90" s="10" t="str">
        <x:v>Yes</x:v>
      </x:c>
      <x:c r="K90" s="10" t="str">
        <x:v>No</x:v>
      </x:c>
      <x:c r="L90" s="10" t="str">
        <x:v>Founding CMO is explicitly hands-on, building customer traction and channels from zero without a large team or budget.</x:v>
      </x:c>
      <x:c r="M90" s="10" t="str">
        <x:v>Strong</x:v>
      </x:c>
      <x:c r="N90" s="10" t="str">
        <x:v>Public job listing</x:v>
      </x:c>
      <x:c r="O90" s="12" t="n">
        <x:v>46314</x:v>
      </x:c>
    </x:row>
    <x:row r="91">
      <x:c r="A91" s="10" t="n">
        <x:v>90</x:v>
      </x:c>
      <x:c r="B91" s="10" t="str">
        <x:v>CMO</x:v>
      </x:c>
      <x:c r="C91" s="10" t="str">
        <x:v>Confidential Atlanta PI law firm</x:v>
      </x:c>
      <x:c r="D91" s="10" t="str">
        <x:v>Chief Marketing Officer</x:v>
      </x:c>
      <x:c r="E91" s="10" t="str">
        <x:v>Remote / Atlanta</x:v>
      </x:c>
      <x:c r="F91" s="10" t="str">
        <x:v>https://joborix.us/job/chief-marketing-officer-cmo-personal-injury-law-firm</x:v>
      </x:c>
      <x:c r="G91" s="10" t="str">
        <x:v>Yes</x:v>
      </x:c>
      <x:c r="H91" s="10" t="str">
        <x:v>Yes</x:v>
      </x:c>
      <x:c r="I91" s="10" t="str">
        <x:v>Yes</x:v>
      </x:c>
      <x:c r="J91" s="10" t="str">
        <x:v>Yes</x:v>
      </x:c>
      <x:c r="K91" s="10" t="str">
        <x:v>No</x:v>
      </x:c>
      <x:c r="L91" s="10" t="str">
        <x:v>Search seeks a hands-on executive responsible for both strategy and execution tied directly to signed cases and revenue.</x:v>
      </x:c>
      <x:c r="M91" s="10" t="str">
        <x:v>Strong</x:v>
      </x:c>
      <x:c r="N91" s="10" t="str">
        <x:v>Recruiter listing</x:v>
      </x:c>
      <x:c r="O91" s="12" t="n">
        <x:v>46314</x:v>
      </x:c>
    </x:row>
    <x:row r="92">
      <x:c r="A92" s="10" t="n">
        <x:v>91</x:v>
      </x:c>
      <x:c r="B92" s="10" t="str">
        <x:v>CMO</x:v>
      </x:c>
      <x:c r="C92" s="10" t="str">
        <x:v>Fitpoint Talent Solutions client</x:v>
      </x:c>
      <x:c r="D92" s="10" t="str">
        <x:v>Chief Marketing Officer and Executive Advisory</x:v>
      </x:c>
      <x:c r="E92" s="10" t="str">
        <x:v>Remote, US</x:v>
      </x:c>
      <x:c r="F92" s="10" t="str">
        <x:v>https://www.linkedin.com/jobs/view/chief-marketing-officer-and-executive-advisory-at-fitpoint-talent-solutions-4470986119</x:v>
      </x:c>
      <x:c r="G92" s="10" t="str">
        <x:v>Yes</x:v>
      </x:c>
      <x:c r="H92" s="10" t="str">
        <x:v>Yes</x:v>
      </x:c>
      <x:c r="I92" s="10" t="str">
        <x:v>Unclear</x:v>
      </x:c>
      <x:c r="J92" s="10" t="str">
        <x:v>Unclear</x:v>
      </x:c>
      <x:c r="K92" s="10" t="str">
        <x:v>No</x:v>
      </x:c>
      <x:c r="L92" s="10" t="str">
        <x:v>Recruiter describes a hands-on marketing executive who turns business priorities into GTM plans and measurable growth.</x:v>
      </x:c>
      <x:c r="M92" s="10" t="str">
        <x:v>Strong</x:v>
      </x:c>
      <x:c r="N92" s="10" t="str">
        <x:v>Recruiter listing</x:v>
      </x:c>
      <x:c r="O92" s="12" t="n">
        <x:v>46314</x:v>
      </x:c>
    </x:row>
    <x:row r="93">
      <x:c r="A93" s="10" t="n">
        <x:v>92</x:v>
      </x:c>
      <x:c r="B93" s="10" t="str">
        <x:v>CMO</x:v>
      </x:c>
      <x:c r="C93" s="10" t="str">
        <x:v>BJAK</x:v>
      </x:c>
      <x:c r="D93" s="10" t="str">
        <x:v>Chief Marketing Officer</x:v>
      </x:c>
      <x:c r="E93" s="10" t="str">
        <x:v>Remote, US</x:v>
      </x:c>
      <x:c r="F93" s="10" t="str">
        <x:v>https://www.linkedin.com/jobs/view/chief-marketing-officer-at-bjak-4461585102</x:v>
      </x:c>
      <x:c r="G93" s="10" t="str">
        <x:v>Yes</x:v>
      </x:c>
      <x:c r="H93" s="10" t="str">
        <x:v>Yes</x:v>
      </x:c>
      <x:c r="I93" s="10" t="str">
        <x:v>Yes</x:v>
      </x:c>
      <x:c r="J93" s="10" t="str">
        <x:v>Yes</x:v>
      </x:c>
      <x:c r="K93" s="10" t="str">
        <x:v>No</x:v>
      </x:c>
      <x:c r="L93" s="10" t="str">
        <x:v>Hands-on operating style includes direct review of campaigns, funnels, experiments and channel performance across a consumer portfolio.</x:v>
      </x:c>
      <x:c r="M93" s="10" t="str">
        <x:v>Strong</x:v>
      </x:c>
      <x:c r="N93" s="10" t="str">
        <x:v>Public job listing</x:v>
      </x:c>
      <x:c r="O93" s="12" t="n">
        <x:v>46314</x:v>
      </x:c>
    </x:row>
    <x:row r="94">
      <x:c r="A94" s="10" t="n">
        <x:v>93</x:v>
      </x:c>
      <x:c r="B94" s="10" t="str">
        <x:v>CMO</x:v>
      </x:c>
      <x:c r="C94" s="10" t="str">
        <x:v>Fulchester Consultants client</x:v>
      </x:c>
      <x:c r="D94" s="10" t="str">
        <x:v>Chief Marketing Officer and Executive Advisory</x:v>
      </x:c>
      <x:c r="E94" s="10" t="str">
        <x:v>Remote, US</x:v>
      </x:c>
      <x:c r="F94" s="10" t="str">
        <x:v>https://www.linkedin.com/jobs/view/chief-marketing-officer-and-executive-advisory-at-fulchester-consultants-4475826657</x:v>
      </x:c>
      <x:c r="G94" s="10" t="str">
        <x:v>Yes</x:v>
      </x:c>
      <x:c r="H94" s="10" t="str">
        <x:v>Yes</x:v>
      </x:c>
      <x:c r="I94" s="10" t="str">
        <x:v>Unclear</x:v>
      </x:c>
      <x:c r="J94" s="10" t="str">
        <x:v>Unclear</x:v>
      </x:c>
      <x:c r="K94" s="10" t="str">
        <x:v>No</x:v>
      </x:c>
      <x:c r="L94" s="10" t="str">
        <x:v>Public search is for a hands-on executive leading company-wide brand, growth, product marketing and digital channels.</x:v>
      </x:c>
      <x:c r="M94" s="10" t="str">
        <x:v>Strong</x:v>
      </x:c>
      <x:c r="N94" s="10" t="str">
        <x:v>Recruiter listing</x:v>
      </x:c>
      <x:c r="O94" s="12" t="n">
        <x:v>46314</x:v>
      </x:c>
    </x:row>
    <x:row r="95">
      <x:c r="A95" s="10" t="n">
        <x:v>94</x:v>
      </x:c>
      <x:c r="B95" s="10" t="str">
        <x:v>CMO</x:v>
      </x:c>
      <x:c r="C95" s="10" t="str">
        <x:v>Responsible AI Services</x:v>
      </x:c>
      <x:c r="D95" s="10" t="str">
        <x:v>Chief Marketing Officer</x:v>
      </x:c>
      <x:c r="E95" s="10" t="str">
        <x:v>Remote, US</x:v>
      </x:c>
      <x:c r="F95" s="10" t="str">
        <x:v>https://www.linkedin.com/jobs/view/chief-marketing-officer-at-responsible-ai-services-4459433455</x:v>
      </x:c>
      <x:c r="G95" s="10" t="str">
        <x:v>Yes</x:v>
      </x:c>
      <x:c r="H95" s="10" t="str">
        <x:v>Unclear</x:v>
      </x:c>
      <x:c r="I95" s="10" t="str">
        <x:v>Unclear</x:v>
      </x:c>
      <x:c r="J95" s="10" t="str">
        <x:v>Yes</x:v>
      </x:c>
      <x:c r="K95" s="10" t="str">
        <x:v>Yes</x:v>
      </x:c>
      <x:c r="L95" s="10" t="str">
        <x:v>Founding executive role explicitly seeks a hands-on CMO to build the marketing function and GTM execution from zero.</x:v>
      </x:c>
      <x:c r="M95" s="10" t="str">
        <x:v>Strong</x:v>
      </x:c>
      <x:c r="N95" s="10" t="str">
        <x:v>Public job listing</x:v>
      </x:c>
      <x:c r="O95" s="12" t="n">
        <x:v>46314</x:v>
      </x:c>
    </x:row>
    <x:row r="96">
      <x:c r="A96" s="10" t="n">
        <x:v>95</x:v>
      </x:c>
      <x:c r="B96" s="10" t="str">
        <x:v>CMO</x:v>
      </x:c>
      <x:c r="C96" s="10" t="str">
        <x:v>GHOSTEK</x:v>
      </x:c>
      <x:c r="D96" s="10" t="str">
        <x:v>Chief Marketing Officer</x:v>
      </x:c>
      <x:c r="E96" s="10" t="str">
        <x:v>New Jersey</x:v>
      </x:c>
      <x:c r="F96" s="10" t="str">
        <x:v>https://www.linkedin.com/jobs/view/chief-marketing-officer-at-ghostek-4460389512</x:v>
      </x:c>
      <x:c r="G96" s="10" t="str">
        <x:v>Yes</x:v>
      </x:c>
      <x:c r="H96" s="10" t="str">
        <x:v>Yes</x:v>
      </x:c>
      <x:c r="I96" s="10" t="str">
        <x:v>Yes</x:v>
      </x:c>
      <x:c r="J96" s="10" t="str">
        <x:v>Unclear</x:v>
      </x:c>
      <x:c r="K96" s="10" t="str">
        <x:v>No</x:v>
      </x:c>
      <x:c r="L96" s="10" t="str">
        <x:v>Hands-on builder owns both strategy and execution across paid, owned and earned channels with topline revenue accountability.</x:v>
      </x:c>
      <x:c r="M96" s="10" t="str">
        <x:v>Strong</x:v>
      </x:c>
      <x:c r="N96" s="10" t="str">
        <x:v>Public job listing</x:v>
      </x:c>
      <x:c r="O96" s="12" t="n">
        <x:v>46314</x:v>
      </x:c>
    </x:row>
    <x:row r="97">
      <x:c r="A97" s="10" t="n">
        <x:v>96</x:v>
      </x:c>
      <x:c r="B97" s="10" t="str">
        <x:v>CMO</x:v>
      </x:c>
      <x:c r="C97" s="10" t="str">
        <x:v>SHR Talent client</x:v>
      </x:c>
      <x:c r="D97" s="10" t="str">
        <x:v>Chief Marketing Officer</x:v>
      </x:c>
      <x:c r="E97" s="10" t="str">
        <x:v>Remote / flexible US</x:v>
      </x:c>
      <x:c r="F97" s="10" t="str">
        <x:v>https://www.linkedin.com/jobs/view/chief-marketing-officer-at-shr-talent-4471782180</x:v>
      </x:c>
      <x:c r="G97" s="10" t="str">
        <x:v>Yes</x:v>
      </x:c>
      <x:c r="H97" s="10" t="str">
        <x:v>Yes</x:v>
      </x:c>
      <x:c r="I97" s="10" t="str">
        <x:v>Unclear</x:v>
      </x:c>
      <x:c r="J97" s="10" t="str">
        <x:v>Yes</x:v>
      </x:c>
      <x:c r="K97" s="10" t="str">
        <x:v>No</x:v>
      </x:c>
      <x:c r="L97" s="10" t="str">
        <x:v>New C-suite role explicitly seeks a hands-on executive who can operate strategically while personally driving execution.</x:v>
      </x:c>
      <x:c r="M97" s="10" t="str">
        <x:v>Strong</x:v>
      </x:c>
      <x:c r="N97" s="10" t="str">
        <x:v>Recruiter listing</x:v>
      </x:c>
      <x:c r="O97" s="12" t="n">
        <x:v>46314</x:v>
      </x:c>
    </x:row>
    <x:row r="98">
      <x:c r="A98" s="10" t="n">
        <x:v>97</x:v>
      </x:c>
      <x:c r="B98" s="10" t="str">
        <x:v>CMO</x:v>
      </x:c>
      <x:c r="C98" s="10" t="str">
        <x:v>IMPACT Podcast Network</x:v>
      </x:c>
      <x:c r="D98" s="10" t="str">
        <x:v>Chief Marketing Officer</x:v>
      </x:c>
      <x:c r="E98" s="10" t="str">
        <x:v>Remote, US</x:v>
      </x:c>
      <x:c r="F98" s="10" t="str">
        <x:v>https://www.linkedin.com/jobs/view/chief-marketing-officer-at-impact-podcast-network-l-conversations-that-matter-l-50k-followers-on-instagram%21-4472325055</x:v>
      </x:c>
      <x:c r="G98" s="10" t="str">
        <x:v>Yes</x:v>
      </x:c>
      <x:c r="H98" s="10" t="str">
        <x:v>Yes</x:v>
      </x:c>
      <x:c r="I98" s="10" t="str">
        <x:v>Yes</x:v>
      </x:c>
      <x:c r="J98" s="10" t="str">
        <x:v>Unclear</x:v>
      </x:c>
      <x:c r="K98" s="10" t="str">
        <x:v>No</x:v>
      </x:c>
      <x:c r="L98" s="10" t="str">
        <x:v>Role requires a strategic mindset with a hands-on approach, balancing long-term brand building with short-term campaign execution.</x:v>
      </x:c>
      <x:c r="M98" s="10" t="str">
        <x:v>Strong</x:v>
      </x:c>
      <x:c r="N98" s="10" t="str">
        <x:v>Public job listing</x:v>
      </x:c>
      <x:c r="O98" s="12" t="n">
        <x:v>46314</x:v>
      </x:c>
    </x:row>
    <x:row r="99">
      <x:c r="A99" s="10" t="n">
        <x:v>98</x:v>
      </x:c>
      <x:c r="B99" s="10" t="str">
        <x:v>CMO</x:v>
      </x:c>
      <x:c r="C99" s="10" t="str">
        <x:v>EQUINITI GROUP PLC</x:v>
      </x:c>
      <x:c r="D99" s="10" t="str">
        <x:v>Chief Marketing Officer</x:v>
      </x:c>
      <x:c r="E99" s="10" t="str">
        <x:v>Remote, US</x:v>
      </x:c>
      <x:c r="F99" s="10" t="str">
        <x:v>https://www.linkedin.com/jobs/view/chief-marketing-officer-at-equiniti-group-plc-4474968744</x:v>
      </x:c>
      <x:c r="G99" s="10" t="str">
        <x:v>Unclear</x:v>
      </x:c>
      <x:c r="H99" s="10" t="str">
        <x:v>Yes</x:v>
      </x:c>
      <x:c r="I99" s="10" t="str">
        <x:v>Yes</x:v>
      </x:c>
      <x:c r="J99" s="10" t="str">
        <x:v>Unclear</x:v>
      </x:c>
      <x:c r="K99" s="10" t="str">
        <x:v>No</x:v>
      </x:c>
      <x:c r="L99" s="10" t="str">
        <x:v>Broad executive role owns brand, demand, acquisition, communications, operations and performance measurement; personal execution not explicit.</x:v>
      </x:c>
      <x:c r="M99" s="10" t="str">
        <x:v>Moderate</x:v>
      </x:c>
      <x:c r="N99" s="10" t="str">
        <x:v>Public job listing</x:v>
      </x:c>
      <x:c r="O99" s="12" t="n">
        <x:v>46314</x:v>
      </x:c>
    </x:row>
    <x:row r="100">
      <x:c r="A100" s="10" t="n">
        <x:v>99</x:v>
      </x:c>
      <x:c r="B100" s="10" t="str">
        <x:v>CMO</x:v>
      </x:c>
      <x:c r="C100" s="10" t="str">
        <x:v>Lusitania Investment Capital</x:v>
      </x:c>
      <x:c r="D100" s="10" t="str">
        <x:v>Chief Marketing Officer</x:v>
      </x:c>
      <x:c r="E100" s="10" t="str">
        <x:v>Remote, US</x:v>
      </x:c>
      <x:c r="F100" s="10" t="str">
        <x:v>https://www.linkedin.com/jobs/view/chief-marketing-officer-at-lusitania-investment-capital-4462692609</x:v>
      </x:c>
      <x:c r="G100" s="10" t="str">
        <x:v>Unclear</x:v>
      </x:c>
      <x:c r="H100" s="10" t="str">
        <x:v>Yes</x:v>
      </x:c>
      <x:c r="I100" s="10" t="str">
        <x:v>Yes</x:v>
      </x:c>
      <x:c r="J100" s="10" t="str">
        <x:v>Unclear</x:v>
      </x:c>
      <x:c r="K100" s="10" t="str">
        <x:v>No</x:v>
      </x:c>
      <x:c r="L100" s="10" t="str">
        <x:v>Broad CMO role owns strategy, brand, acquisition, digital marketing and global expansion, but does not explicitly require personal specialist execution.</x:v>
      </x:c>
      <x:c r="M100" s="10" t="str">
        <x:v>Strong</x:v>
      </x:c>
      <x:c r="N100" s="10" t="str">
        <x:v>Public job listing</x:v>
      </x:c>
      <x:c r="O100" s="12" t="n">
        <x:v>46314</x:v>
      </x:c>
    </x:row>
    <x:row r="101">
      <x:c r="A101" s="10" t="n">
        <x:v>100</x:v>
      </x:c>
      <x:c r="B101" s="10" t="str">
        <x:v>CMO</x:v>
      </x:c>
      <x:c r="C101" s="10" t="str">
        <x:v>Pacific Prime Medical Company</x:v>
      </x:c>
      <x:c r="D101" s="10" t="str">
        <x:v>Chief Marketing Officer</x:v>
      </x:c>
      <x:c r="E101" s="10" t="str">
        <x:v>Remote, US</x:v>
      </x:c>
      <x:c r="F101" s="10" t="str">
        <x:v>https://www.linkedin.com/jobs/view/chief-marketing-officer-at-pacific-prime-medical-company-4471683306</x:v>
      </x:c>
      <x:c r="G101" s="10" t="str">
        <x:v>Unclear</x:v>
      </x:c>
      <x:c r="H101" s="10" t="str">
        <x:v>Yes</x:v>
      </x:c>
      <x:c r="I101" s="10" t="str">
        <x:v>Yes</x:v>
      </x:c>
      <x:c r="J101" s="10" t="str">
        <x:v>Unclear</x:v>
      </x:c>
      <x:c r="K101" s="10" t="str">
        <x:v>No</x:v>
      </x:c>
      <x:c r="L101" s="10" t="str">
        <x:v>Leads company-wide strategy, brand, digital programs and team; public text describes management and execution but not personal specialist delivery.</x:v>
      </x:c>
      <x:c r="M101" s="10" t="str">
        <x:v>Strong</x:v>
      </x:c>
      <x:c r="N101" s="10" t="str">
        <x:v>Public job listing</x:v>
      </x:c>
      <x:c r="O101" s="12" t="n">
        <x:v>46314</x:v>
      </x:c>
    </x:row>
  </x:sheetData>
  <x:conditionalFormatting sqref="G2:G101">
    <x:cfRule type="expression" dxfId="0" priority="1">
      <x:formula>G2="Yes"</x:formula>
    </x:cfRule>
    <x:cfRule type="expression" dxfId="1" priority="2">
      <x:formula>G2="Unclear"</x:formula>
    </x:cfRule>
  </x:conditionalFormatting>
  <x:conditionalFormatting sqref="H2:H101">
    <x:cfRule type="expression" dxfId="2" priority="3">
      <x:formula>H2="Yes"</x:formula>
    </x:cfRule>
    <x:cfRule type="expression" dxfId="3" priority="4">
      <x:formula>H2="Unclear"</x:formula>
    </x:cfRule>
  </x:conditionalFormatting>
  <x:conditionalFormatting sqref="I2:I101">
    <x:cfRule type="expression" dxfId="4" priority="5">
      <x:formula>I2="Yes"</x:formula>
    </x:cfRule>
    <x:cfRule type="expression" dxfId="5" priority="6">
      <x:formula>I2="Unclear"</x:formula>
    </x:cfRule>
  </x:conditionalFormatting>
  <x:conditionalFormatting sqref="J2:J101">
    <x:cfRule type="expression" dxfId="6" priority="7">
      <x:formula>J2="Yes"</x:formula>
    </x:cfRule>
    <x:cfRule type="expression" dxfId="7" priority="8">
      <x:formula>J2="Unclear"</x:formula>
    </x:cfRule>
  </x:conditionalFormatting>
  <x:conditionalFormatting sqref="K2:K101">
    <x:cfRule type="expression" dxfId="8" priority="9">
      <x:formula>K2="Yes"</x:formula>
    </x:cfRule>
    <x:cfRule type="expression" dxfId="9" priority="10">
      <x:formula>K2="Unclear"</x:formula>
    </x:cfRule>
  </x:conditionalFormatting>
  <x:dataValidations count="5">
    <x:dataValidation type="list" sqref="G2:G101">
      <x:formula1>"Yes,No,Unclear"</x:formula1>
    </x:dataValidation>
    <x:dataValidation type="list" sqref="H2:H101">
      <x:formula1>"Yes,No,Unclear"</x:formula1>
    </x:dataValidation>
    <x:dataValidation type="list" sqref="I2:I101">
      <x:formula1>"Yes,No,Unclear"</x:formula1>
    </x:dataValidation>
    <x:dataValidation type="list" sqref="J2:J101">
      <x:formula1>"Yes,No,Unclear"</x:formula1>
    </x:dataValidation>
    <x:dataValidation type="list" sqref="K2:K101">
      <x:formula1>"Yes,No,Unclear"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e4d7fe9598c409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5" hidden="0" customWidth="1"/>
  </x:cols>
  <x:sheetData>
    <x:row r="1">
      <x:c r="A1" s="32" t="str">
        <x:v>Methodology and Publication Rules</x:v>
      </x:c>
      <x:c r="B1" s="32"/>
      <x:c r="C1" s="32"/>
      <x:c r="D1" s="32"/>
      <x:c r="E1" s="32"/>
      <x:c r="F1" s="32"/>
    </x:row>
    <x:row r="3">
      <x:c r="A3" s="34" t="str">
        <x:v>Item</x:v>
      </x:c>
      <x:c r="B3" s="34" t="str">
        <x:v>Rule</x:v>
      </x:c>
    </x:row>
    <x:row r="4">
      <x:c r="A4" s="10" t="str">
        <x:v>Study date</x:v>
      </x:c>
      <x:c r="B4" s="10" t="str">
        <x:v>Reviewed through October 19, 2026</x:v>
      </x:c>
    </x:row>
    <x:row r="5">
      <x:c r="A5" s="10" t="str">
        <x:v>Analytical sample</x:v>
      </x:c>
      <x:c r="B5" s="10" t="str">
        <x:v>100 senior generalist marketing leadership job descriptions</x:v>
      </x:c>
    </x:row>
    <x:row r="6">
      <x:c r="A6" s="10" t="str">
        <x:v>Title balance</x:v>
      </x:c>
      <x:c r="B6" s="10" t="str">
        <x:v>25 Director, 25 Head of Marketing, 25 VP, 25 CMO/top marketing executive</x:v>
      </x:c>
    </x:row>
    <x:row r="7">
      <x:c r="A7" s="10" t="str">
        <x:v>Geography</x:v>
      </x:c>
      <x:c r="B7" s="10" t="str">
        <x:v>U.S.-based or U.S.-open roles; a small number of North America roles were retained where U.S. candidates were eligible</x:v>
      </x:c>
    </x:row>
    <x:row r="8">
      <x:c r="A8" s="10" t="str">
        <x:v>Sampling approach</x:v>
      </x:c>
      <x:c r="B8" s="10" t="str">
        <x:v>Purposeful structured sample designed to compare role scope across seniority levels, not a random labor-market sample</x:v>
      </x:c>
    </x:row>
    <x:row r="9">
      <x:c r="A9" s="10" t="str">
        <x:v>Role inclusion</x:v>
      </x:c>
      <x:c r="B9" s="10" t="str">
        <x:v>Broad generalist/full-function marketing leadership roles; narrowly specialist leadership roles were excluded</x:v>
      </x:c>
    </x:row>
    <x:row r="10">
      <x:c r="A10" s="10" t="str">
        <x:v>Hands-On = Yes</x:v>
      </x:c>
      <x:c r="B10" s="10" t="str">
        <x:v>Public posting explicitly requires personal execution or unmistakable builder/player-coach language tied to doing the work</x:v>
      </x:c>
    </x:row>
    <x:row r="11">
      <x:c r="A11" s="10" t="str">
        <x:v>Hands-On = Unclear</x:v>
      </x:c>
      <x:c r="B11" s="10" t="str">
        <x:v>Role owns execution outcomes, but available text does not prove personal specialist/channel execution</x:v>
      </x:c>
    </x:row>
    <x:row r="12">
      <x:c r="A12" s="10" t="str">
        <x:v>Hands-On = No</x:v>
      </x:c>
      <x:c r="B12" s="10" t="str">
        <x:v>Posting explicitly frames the role as leadership-only or clearly excludes personal execution</x:v>
      </x:c>
    </x:row>
    <x:row r="13">
      <x:c r="A13" s="10" t="str">
        <x:v>Revenue/Pipeline = Yes</x:v>
      </x:c>
      <x:c r="B13" s="10" t="str">
        <x:v>Role explicitly owns revenue, pipeline, acquisition, commercial growth, or directly connected business outcomes</x:v>
      </x:c>
    </x:row>
    <x:row r="14">
      <x:c r="A14" s="10" t="str">
        <x:v>Team Leadership = Yes</x:v>
      </x:c>
      <x:c r="B14" s="10" t="str">
        <x:v>Posting explicitly requires leading, coaching, mentoring, or managing marketing staff</x:v>
      </x:c>
    </x:row>
    <x:row r="15">
      <x:c r="A15" s="10" t="str">
        <x:v>Build/Scale Team = Yes</x:v>
      </x:c>
      <x:c r="B15" s="10" t="str">
        <x:v>Posting explicitly requires hiring, building, or scaling the team/organization</x:v>
      </x:c>
    </x:row>
    <x:row r="18">
      <x:c r="A18" s="3" t="str">
        <x:v>What the public report may and may not claim</x:v>
      </x:c>
      <x:c r="B18" s="3"/>
      <x:c r="C18" s="3"/>
      <x:c r="D18" s="3"/>
      <x:c r="E18" s="3"/>
      <x:c r="F18" s="3"/>
    </x:row>
    <x:row r="19">
      <x:c r="A19" s="30" t="str">
        <x:v>Allowed: '77 of the 100 senior marketing leadership job descriptions reviewed explicitly required hands-on execution.' Allowed: 'Within this structured sample, hands-on expectations appeared at Director, Head, VP and CMO levels.' Not allowed: '77% of all U.S. marketing leadership jobs are over-scoped.' Not allowed: 'Most companies are hiring marketing leaders incorrectly.' The study documents job-description expectations. It does not measure employee performance, hiring success, retention, or whether any specific role is objectively over-scoped.</x:v>
      </x:c>
      <x:c r="B19" s="30"/>
      <x:c r="C19" s="30"/>
      <x:c r="D19" s="30"/>
      <x:c r="E19" s="30"/>
      <x:c r="F19" s="30"/>
    </x:row>
    <x:row r="20">
      <x:c r="A20" s="30"/>
      <x:c r="B20" s="30"/>
      <x:c r="C20" s="30"/>
      <x:c r="D20" s="30"/>
      <x:c r="E20" s="30"/>
      <x:c r="F20" s="30"/>
    </x:row>
    <x:row r="21">
      <x:c r="A21" s="30"/>
      <x:c r="B21" s="30"/>
      <x:c r="C21" s="30"/>
      <x:c r="D21" s="30"/>
      <x:c r="E21" s="30"/>
      <x:c r="F21" s="30"/>
    </x:row>
    <x:row r="22">
      <x:c r="A22" s="30"/>
      <x:c r="B22" s="30"/>
      <x:c r="C22" s="30"/>
      <x:c r="D22" s="30"/>
      <x:c r="E22" s="30"/>
      <x:c r="F22" s="30"/>
    </x:row>
    <x:row r="23">
      <x:c r="A23" s="30"/>
      <x:c r="B23" s="30"/>
      <x:c r="C23" s="30"/>
      <x:c r="D23" s="30"/>
      <x:c r="E23" s="30"/>
      <x:c r="F23" s="30"/>
    </x:row>
    <x:row r="24">
      <x:c r="A24" s="30"/>
      <x:c r="B24" s="30"/>
      <x:c r="C24" s="30"/>
      <x:c r="D24" s="30"/>
      <x:c r="E24" s="30"/>
      <x:c r="F24" s="30"/>
    </x:row>
    <x:row r="25">
      <x:c r="A25" s="30"/>
      <x:c r="B25" s="30"/>
      <x:c r="C25" s="30"/>
      <x:c r="D25" s="30"/>
      <x:c r="E25" s="30"/>
      <x:c r="F25" s="30"/>
    </x:row>
    <x:row r="26">
      <x:c r="A26" s="30"/>
      <x:c r="B26" s="30"/>
      <x:c r="C26" s="30"/>
      <x:c r="D26" s="30"/>
      <x:c r="E26" s="30"/>
      <x:c r="F26" s="30"/>
    </x:row>
  </x:sheetData>
  <x:mergeCells>
    <x:mergeCell ref="A1:F1"/>
    <x:mergeCell ref="A18:F18"/>
    <x:mergeCell ref="A19:F26"/>
  </x:mergeCells>
  <x:pageMargins left="0.7" right="0.7" top="0.75" bottom="0.75" header="0.3" footer="0.3"/>
</x:worksheet>
</file>